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80" windowWidth="6516" windowHeight="6420" tabRatio="601" activeTab="0"/>
  </bookViews>
  <sheets>
    <sheet name="2013" sheetId="1" r:id="rId1"/>
    <sheet name="выписки" sheetId="2" r:id="rId2"/>
  </sheets>
  <definedNames/>
  <calcPr fullCalcOnLoad="1"/>
</workbook>
</file>

<file path=xl/sharedStrings.xml><?xml version="1.0" encoding="utf-8"?>
<sst xmlns="http://schemas.openxmlformats.org/spreadsheetml/2006/main" count="205" uniqueCount="157">
  <si>
    <t>Индекс</t>
  </si>
  <si>
    <t>Теория вероятностей и математическая статистика</t>
  </si>
  <si>
    <t>Компьютерные сети</t>
  </si>
  <si>
    <t>Правовое обеспечение профессиональной деятельности</t>
  </si>
  <si>
    <t>Основы алгоритмизации и программирования</t>
  </si>
  <si>
    <t>в том числе</t>
  </si>
  <si>
    <t>ОГСЭ.00</t>
  </si>
  <si>
    <t>ОГСЭ.01</t>
  </si>
  <si>
    <t>ОГСЭ.02</t>
  </si>
  <si>
    <t>ОГСЭ.03</t>
  </si>
  <si>
    <t>Иностранный язык</t>
  </si>
  <si>
    <t>ОГСЭ.04</t>
  </si>
  <si>
    <t>Физическая культура</t>
  </si>
  <si>
    <t>Основы философии</t>
  </si>
  <si>
    <t>ЕН.00</t>
  </si>
  <si>
    <t>ЕН.01</t>
  </si>
  <si>
    <t>Математика</t>
  </si>
  <si>
    <t>ЕН.02</t>
  </si>
  <si>
    <t>Безопасность жизнедеятельности</t>
  </si>
  <si>
    <t>Технические средства информатизации</t>
  </si>
  <si>
    <t>Русский язык</t>
  </si>
  <si>
    <t>Литература</t>
  </si>
  <si>
    <t>История</t>
  </si>
  <si>
    <t>Физика</t>
  </si>
  <si>
    <t>Химия</t>
  </si>
  <si>
    <t>Биология</t>
  </si>
  <si>
    <t>ОБЖ</t>
  </si>
  <si>
    <t>Формы промежуточной аттестации</t>
  </si>
  <si>
    <t>Учебная нагрузка обучающихся (час.)</t>
  </si>
  <si>
    <t xml:space="preserve">максимальная </t>
  </si>
  <si>
    <t xml:space="preserve">Самостоятельная работа </t>
  </si>
  <si>
    <t>Обязательная аудиторная</t>
  </si>
  <si>
    <t>всего занятий</t>
  </si>
  <si>
    <t>лекций</t>
  </si>
  <si>
    <t xml:space="preserve">лаб. и практ. занятий, вкл. Семинары </t>
  </si>
  <si>
    <r>
      <t xml:space="preserve">курсовых работ (проектов) </t>
    </r>
    <r>
      <rPr>
        <i/>
        <sz val="10"/>
        <rFont val="Times New Roman Cyr"/>
        <family val="0"/>
      </rPr>
      <t>для СПО</t>
    </r>
  </si>
  <si>
    <t>О.00</t>
  </si>
  <si>
    <t>Общеобразовательный цикл</t>
  </si>
  <si>
    <t>ОДБ.01</t>
  </si>
  <si>
    <t>ОДБ.02</t>
  </si>
  <si>
    <t>ОДБ.03</t>
  </si>
  <si>
    <t>ОДБ.04</t>
  </si>
  <si>
    <t>ОДБ.05</t>
  </si>
  <si>
    <t>Обществознание (вкл. экономику и право)</t>
  </si>
  <si>
    <t>ОДБ.08</t>
  </si>
  <si>
    <t>ОДБ.09</t>
  </si>
  <si>
    <t>ОДБ.13</t>
  </si>
  <si>
    <t>ОДБ.14</t>
  </si>
  <si>
    <t>ОДП.15</t>
  </si>
  <si>
    <t>ОДП.16</t>
  </si>
  <si>
    <t>Информатика и ИКТ</t>
  </si>
  <si>
    <t>ОДП.17</t>
  </si>
  <si>
    <t>Элементы высшей математики</t>
  </si>
  <si>
    <t>Элементы математической логики</t>
  </si>
  <si>
    <t>ЕН.03</t>
  </si>
  <si>
    <t>П.00</t>
  </si>
  <si>
    <t>ОП.00</t>
  </si>
  <si>
    <t>Общепрофессиональные дисциплины</t>
  </si>
  <si>
    <t>ОП.01</t>
  </si>
  <si>
    <t>Основы архитектуры, устройство и функционирование вычислительных систем</t>
  </si>
  <si>
    <t>ОП.02</t>
  </si>
  <si>
    <t>Операционные системы</t>
  </si>
  <si>
    <t>ОП.03</t>
  </si>
  <si>
    <t>ОП.04</t>
  </si>
  <si>
    <t>ОП.05</t>
  </si>
  <si>
    <t>Метрология, стандартизация, сертификация и техническое документоведение</t>
  </si>
  <si>
    <t>ОП.06</t>
  </si>
  <si>
    <t>ОП.07</t>
  </si>
  <si>
    <t>ОП.08</t>
  </si>
  <si>
    <t>ОП.09</t>
  </si>
  <si>
    <t>ОП.10</t>
  </si>
  <si>
    <t>ПМ.00</t>
  </si>
  <si>
    <t>Профессиональные модули</t>
  </si>
  <si>
    <t>ПМ.01</t>
  </si>
  <si>
    <t>Эксплуатация и модификация информационных систем</t>
  </si>
  <si>
    <t>МДК.01.01.</t>
  </si>
  <si>
    <t>Эксплуатация информационной системы</t>
  </si>
  <si>
    <t>МДК.01.02.</t>
  </si>
  <si>
    <t>Методы и средства проектирования информационных систем</t>
  </si>
  <si>
    <t>ПМ.02</t>
  </si>
  <si>
    <t>Участие в разработке информационных систем</t>
  </si>
  <si>
    <t>МДК.02.01</t>
  </si>
  <si>
    <t>Информационные технологии и платформы разработки информационных систем</t>
  </si>
  <si>
    <t>МДК.02.02</t>
  </si>
  <si>
    <t>Управление проектами</t>
  </si>
  <si>
    <t>ПМ.03</t>
  </si>
  <si>
    <t>Выполнение работ по одной или нескольким профессиям рабочих, должностям служащих</t>
  </si>
  <si>
    <t>УП.01</t>
  </si>
  <si>
    <t>ПП.01</t>
  </si>
  <si>
    <t>Учебная практика</t>
  </si>
  <si>
    <t>Производственная практика (практика по профилю специальности)</t>
  </si>
  <si>
    <t>УП.02</t>
  </si>
  <si>
    <t>ПП.02</t>
  </si>
  <si>
    <t>УП.03</t>
  </si>
  <si>
    <t>ПП.03</t>
  </si>
  <si>
    <t>ВСЕГО</t>
  </si>
  <si>
    <t>ПДП</t>
  </si>
  <si>
    <t>ГИА</t>
  </si>
  <si>
    <t>Государственная итоговая аттестация</t>
  </si>
  <si>
    <t>ОГСЭ.05*</t>
  </si>
  <si>
    <t>Введение в специальность*</t>
  </si>
  <si>
    <t>МДК.03.01.</t>
  </si>
  <si>
    <t>ОП.11*</t>
  </si>
  <si>
    <t>Прикладное программное обеспечение*</t>
  </si>
  <si>
    <t>Основы проектирования баз данных</t>
  </si>
  <si>
    <t>0,Э</t>
  </si>
  <si>
    <t>0,ДЗ</t>
  </si>
  <si>
    <t>ДЗ,Э</t>
  </si>
  <si>
    <t>ДЗ</t>
  </si>
  <si>
    <t>Э</t>
  </si>
  <si>
    <t>Вариативная часть</t>
  </si>
  <si>
    <t>Системное программирование*</t>
  </si>
  <si>
    <t>Интернет-технологии*</t>
  </si>
  <si>
    <t>Безопасность и управление доступом в информационных системах*</t>
  </si>
  <si>
    <t>Менеджмент*</t>
  </si>
  <si>
    <t>Эксплуатация средств вычислительной техники*</t>
  </si>
  <si>
    <t>Системы автоматизированного проектирования*</t>
  </si>
  <si>
    <t>ОП.12*</t>
  </si>
  <si>
    <t>ОП.13*</t>
  </si>
  <si>
    <t>ОП.14*</t>
  </si>
  <si>
    <t>ОП.15*</t>
  </si>
  <si>
    <t>ОП.16*</t>
  </si>
  <si>
    <t>ОП.17*</t>
  </si>
  <si>
    <t>ОП.18*</t>
  </si>
  <si>
    <t>ОП.19*</t>
  </si>
  <si>
    <t>ОП.20*</t>
  </si>
  <si>
    <t>ОП.21*</t>
  </si>
  <si>
    <t>ОП.22*</t>
  </si>
  <si>
    <t>Психология делового общения*</t>
  </si>
  <si>
    <t xml:space="preserve">Выполнение работ по рабочей профессии - Оператор ЭВМ </t>
  </si>
  <si>
    <t>0,ДЗ,0,ДЗ,ДЗ</t>
  </si>
  <si>
    <r>
      <t>0, Э</t>
    </r>
  </si>
  <si>
    <t>0, ДЗ</t>
  </si>
  <si>
    <r>
      <t>Специализированные языки программирования*</t>
    </r>
  </si>
  <si>
    <t>Экономика организации*</t>
  </si>
  <si>
    <t>0/1/2</t>
  </si>
  <si>
    <r>
      <t>ДЗ,ДЗ,ДЗ,ДЗ,ДЗ</t>
    </r>
  </si>
  <si>
    <t>Автоматизированная система управления в бухгалтерском учете*</t>
  </si>
  <si>
    <t>Основы исследовательской деятельности*</t>
  </si>
  <si>
    <t>0/13/3</t>
  </si>
  <si>
    <t>0,ДЗ,ДЗ</t>
  </si>
  <si>
    <t>Наименование учебных циклов, разделов, модулей</t>
  </si>
  <si>
    <t>2.План учебного процесса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</si>
  <si>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</si>
  <si>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</si>
  <si>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</si>
  <si>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Производственная практика (преддипломная)</t>
  </si>
  <si>
    <t>Устройство и функционирование информационной системы</t>
  </si>
  <si>
    <t>ДЗ, ДЗ</t>
  </si>
  <si>
    <t>0/12/0</t>
  </si>
  <si>
    <t>0/25/13</t>
  </si>
  <si>
    <t>0/15/8</t>
  </si>
  <si>
    <t>ДЗ,ДЗ</t>
  </si>
  <si>
    <t>0/10/5</t>
  </si>
  <si>
    <t>0/4/2</t>
  </si>
  <si>
    <t>0/3/2</t>
  </si>
  <si>
    <t>0/3/1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</si>
</sst>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mmm/yyyy"/>
    <numFmt numFmtId="172" formatCode="[$€-2]\ ###,000_);[Red]\([$€-2]\ ###,000\)"/>
    <numFmt numFmtId="173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i/>
      <sz val="1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43"/>
      <name val="Times New Roman Cyr"/>
      <family val="1"/>
    </font>
    <font>
      <b/>
      <sz val="12"/>
      <color indexed="43"/>
      <name val="Times New Roman Cyr"/>
      <family val="1"/>
    </font>
    <font>
      <sz val="10"/>
      <color indexed="43"/>
      <name val="Times New Roman Cyr"/>
      <family val="1"/>
    </font>
    <font>
      <i/>
      <sz val="12"/>
      <name val="Times New Roman Cyr"/>
      <family val="0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i/>
      <sz val="12"/>
      <color indexed="43"/>
      <name val="Times New Roman Cyr"/>
      <family val="0"/>
    </font>
    <font>
      <sz val="12"/>
      <name val="Times New Roman"/>
      <family val="1"/>
    </font>
    <font>
      <i/>
      <sz val="12"/>
      <name val="Wide Lati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justify"/>
    </xf>
    <xf numFmtId="0" fontId="9" fillId="0" borderId="10" xfId="0" applyFont="1" applyBorder="1" applyAlignment="1">
      <alignment horizontal="left" vertic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9" fillId="0" borderId="17" xfId="0" applyFont="1" applyBorder="1" applyAlignment="1">
      <alignment horizontal="justify" vertical="justify"/>
    </xf>
    <xf numFmtId="0" fontId="9" fillId="0" borderId="14" xfId="0" applyFont="1" applyBorder="1" applyAlignment="1">
      <alignment horizontal="left" vertical="justify"/>
    </xf>
    <xf numFmtId="0" fontId="9" fillId="0" borderId="17" xfId="0" applyFont="1" applyBorder="1" applyAlignment="1">
      <alignment wrapText="1"/>
    </xf>
    <xf numFmtId="1" fontId="7" fillId="33" borderId="19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justify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justify" vertical="center"/>
    </xf>
    <xf numFmtId="0" fontId="9" fillId="0" borderId="23" xfId="0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1" fontId="16" fillId="0" borderId="17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1" fontId="16" fillId="0" borderId="24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/>
    </xf>
    <xf numFmtId="1" fontId="7" fillId="33" borderId="26" xfId="0" applyNumberFormat="1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1" fontId="16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justify" vertical="justify"/>
    </xf>
    <xf numFmtId="0" fontId="9" fillId="0" borderId="0" xfId="0" applyFont="1" applyBorder="1" applyAlignment="1">
      <alignment horizontal="left" vertical="justify"/>
    </xf>
    <xf numFmtId="0" fontId="7" fillId="33" borderId="0" xfId="0" applyFont="1" applyFill="1" applyBorder="1" applyAlignment="1">
      <alignment horizontal="left" vertical="center"/>
    </xf>
    <xf numFmtId="1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justify"/>
    </xf>
    <xf numFmtId="1" fontId="7" fillId="33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/>
    </xf>
    <xf numFmtId="0" fontId="9" fillId="34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justify"/>
    </xf>
    <xf numFmtId="0" fontId="7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center" vertical="center"/>
    </xf>
    <xf numFmtId="1" fontId="7" fillId="35" borderId="17" xfId="0" applyNumberFormat="1" applyFont="1" applyFill="1" applyBorder="1" applyAlignment="1">
      <alignment horizontal="center" vertical="center"/>
    </xf>
    <xf numFmtId="1" fontId="7" fillId="35" borderId="20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1" fontId="7" fillId="35" borderId="1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" fontId="7" fillId="35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/>
    </xf>
    <xf numFmtId="0" fontId="8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33" borderId="2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justify" vertical="center"/>
    </xf>
    <xf numFmtId="0" fontId="9" fillId="0" borderId="37" xfId="0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S92"/>
  <sheetViews>
    <sheetView tabSelected="1" zoomScale="75" zoomScaleNormal="75" zoomScaleSheetLayoutView="50" zoomScalePageLayoutView="0" workbookViewId="0" topLeftCell="A1">
      <pane xSplit="2" ySplit="6" topLeftCell="C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" sqref="K4:K5"/>
    </sheetView>
  </sheetViews>
  <sheetFormatPr defaultColWidth="9.125" defaultRowHeight="12.75"/>
  <cols>
    <col min="1" max="1" width="15.125" style="1" bestFit="1" customWidth="1"/>
    <col min="2" max="2" width="39.375" style="2" customWidth="1"/>
    <col min="3" max="3" width="19.50390625" style="2" customWidth="1"/>
    <col min="4" max="4" width="14.125" style="2" bestFit="1" customWidth="1"/>
    <col min="5" max="6" width="10.00390625" style="2" customWidth="1"/>
    <col min="7" max="7" width="9.50390625" style="2" customWidth="1"/>
    <col min="8" max="8" width="12.125" style="2" customWidth="1"/>
    <col min="9" max="9" width="9.375" style="2" customWidth="1"/>
    <col min="10" max="11" width="9.00390625" style="2" customWidth="1"/>
    <col min="12" max="12" width="8.625" style="2" customWidth="1"/>
    <col min="13" max="13" width="8.50390625" style="2" customWidth="1"/>
    <col min="14" max="14" width="8.875" style="2" customWidth="1"/>
    <col min="15" max="15" width="9.125" style="2" customWidth="1"/>
    <col min="16" max="16" width="9.50390625" style="2" customWidth="1"/>
    <col min="17" max="17" width="8.00390625" style="2" customWidth="1"/>
    <col min="18" max="19" width="6.625" style="2" customWidth="1"/>
    <col min="20" max="16384" width="9.125" style="2" customWidth="1"/>
  </cols>
  <sheetData>
    <row r="1" spans="1:17" ht="32.25" customHeight="1" thickBot="1">
      <c r="A1" s="161" t="s">
        <v>142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20" ht="36" customHeight="1">
      <c r="A2" s="168" t="s">
        <v>0</v>
      </c>
      <c r="B2" s="170" t="s">
        <v>141</v>
      </c>
      <c r="C2" s="173" t="s">
        <v>27</v>
      </c>
      <c r="D2" s="177" t="s">
        <v>28</v>
      </c>
      <c r="E2" s="178"/>
      <c r="F2" s="178"/>
      <c r="G2" s="178"/>
      <c r="H2" s="178"/>
      <c r="I2" s="210"/>
      <c r="J2" s="182"/>
      <c r="K2" s="182"/>
      <c r="L2" s="182"/>
      <c r="M2" s="182"/>
      <c r="N2" s="182"/>
      <c r="O2" s="182"/>
      <c r="P2" s="182"/>
      <c r="Q2" s="182"/>
      <c r="R2" s="17"/>
      <c r="S2" s="17"/>
      <c r="T2" s="114"/>
    </row>
    <row r="3" spans="1:20" ht="27" customHeight="1">
      <c r="A3" s="169"/>
      <c r="B3" s="171"/>
      <c r="C3" s="174"/>
      <c r="D3" s="176" t="s">
        <v>29</v>
      </c>
      <c r="E3" s="176" t="s">
        <v>30</v>
      </c>
      <c r="F3" s="163" t="s">
        <v>31</v>
      </c>
      <c r="G3" s="179"/>
      <c r="H3" s="179"/>
      <c r="I3" s="164"/>
      <c r="J3" s="185"/>
      <c r="K3" s="185"/>
      <c r="L3" s="185"/>
      <c r="M3" s="185"/>
      <c r="N3" s="185"/>
      <c r="O3" s="185"/>
      <c r="P3" s="185"/>
      <c r="Q3" s="185"/>
      <c r="R3" s="18"/>
      <c r="S3" s="18"/>
      <c r="T3" s="114"/>
    </row>
    <row r="4" spans="1:20" ht="27" customHeight="1">
      <c r="A4" s="169"/>
      <c r="B4" s="171"/>
      <c r="C4" s="174"/>
      <c r="D4" s="174"/>
      <c r="E4" s="174"/>
      <c r="F4" s="166" t="s">
        <v>32</v>
      </c>
      <c r="G4" s="180" t="s">
        <v>5</v>
      </c>
      <c r="H4" s="180"/>
      <c r="I4" s="211"/>
      <c r="J4" s="182"/>
      <c r="K4" s="182"/>
      <c r="L4" s="193"/>
      <c r="M4" s="193"/>
      <c r="N4" s="193"/>
      <c r="O4" s="193"/>
      <c r="P4" s="193"/>
      <c r="Q4" s="182"/>
      <c r="R4" s="18"/>
      <c r="S4" s="18"/>
      <c r="T4" s="114"/>
    </row>
    <row r="5" spans="1:20" ht="75" customHeight="1">
      <c r="A5" s="169"/>
      <c r="B5" s="172"/>
      <c r="C5" s="175"/>
      <c r="D5" s="175"/>
      <c r="E5" s="175"/>
      <c r="F5" s="166"/>
      <c r="G5" s="16" t="s">
        <v>33</v>
      </c>
      <c r="H5" s="16" t="s">
        <v>34</v>
      </c>
      <c r="I5" s="212" t="s">
        <v>35</v>
      </c>
      <c r="J5" s="182"/>
      <c r="K5" s="182"/>
      <c r="L5" s="193"/>
      <c r="M5" s="193"/>
      <c r="N5" s="193"/>
      <c r="O5" s="193"/>
      <c r="P5" s="193"/>
      <c r="Q5" s="182"/>
      <c r="R5" s="17"/>
      <c r="S5" s="17"/>
      <c r="T5" s="114"/>
    </row>
    <row r="6" spans="1:20" ht="15.75" customHeight="1" thickBot="1">
      <c r="A6" s="39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1">
        <v>9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14"/>
    </row>
    <row r="7" spans="1:38" s="10" customFormat="1" ht="15.75" thickBot="1">
      <c r="A7" s="45" t="s">
        <v>36</v>
      </c>
      <c r="B7" s="46" t="s">
        <v>37</v>
      </c>
      <c r="C7" s="47" t="s">
        <v>139</v>
      </c>
      <c r="D7" s="47">
        <f>SUM(D8:D19)</f>
        <v>2106</v>
      </c>
      <c r="E7" s="47">
        <f>SUM(E8:E19)</f>
        <v>702</v>
      </c>
      <c r="F7" s="47">
        <f aca="true" t="shared" si="0" ref="F7:P7">SUM(F8:F19)</f>
        <v>1404</v>
      </c>
      <c r="G7" s="47">
        <f t="shared" si="0"/>
        <v>1012</v>
      </c>
      <c r="H7" s="47">
        <f t="shared" si="0"/>
        <v>392</v>
      </c>
      <c r="I7" s="213">
        <f t="shared" si="0"/>
        <v>0</v>
      </c>
      <c r="J7" s="116"/>
      <c r="K7" s="116"/>
      <c r="L7" s="116"/>
      <c r="M7" s="116"/>
      <c r="N7" s="116"/>
      <c r="O7" s="116"/>
      <c r="P7" s="116"/>
      <c r="Q7" s="116"/>
      <c r="R7" s="22"/>
      <c r="S7" s="22"/>
      <c r="T7" s="196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2" s="3" customFormat="1" ht="15.75" customHeight="1">
      <c r="A8" s="42" t="s">
        <v>38</v>
      </c>
      <c r="B8" s="43" t="s">
        <v>20</v>
      </c>
      <c r="C8" s="44" t="s">
        <v>105</v>
      </c>
      <c r="D8" s="44">
        <f>E8+F8</f>
        <v>98</v>
      </c>
      <c r="E8" s="44">
        <v>20</v>
      </c>
      <c r="F8" s="44">
        <v>78</v>
      </c>
      <c r="G8" s="44">
        <v>78</v>
      </c>
      <c r="H8" s="44">
        <v>0</v>
      </c>
      <c r="I8" s="98">
        <v>0</v>
      </c>
      <c r="J8" s="120"/>
      <c r="K8" s="120"/>
      <c r="L8" s="197"/>
      <c r="M8" s="197"/>
      <c r="N8" s="197"/>
      <c r="O8" s="197"/>
      <c r="P8" s="197"/>
      <c r="Q8" s="197"/>
      <c r="R8" s="20"/>
      <c r="S8" s="20"/>
      <c r="T8" s="13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s="3" customFormat="1" ht="15.75" customHeight="1">
      <c r="A9" s="35" t="s">
        <v>39</v>
      </c>
      <c r="B9" s="8" t="s">
        <v>21</v>
      </c>
      <c r="C9" s="102" t="s">
        <v>140</v>
      </c>
      <c r="D9" s="44">
        <f aca="true" t="shared" si="1" ref="D9:D19">E9+F9</f>
        <v>159</v>
      </c>
      <c r="E9" s="102">
        <v>42</v>
      </c>
      <c r="F9" s="102">
        <v>117</v>
      </c>
      <c r="G9" s="102">
        <v>117</v>
      </c>
      <c r="H9" s="102">
        <v>0</v>
      </c>
      <c r="I9" s="214">
        <v>0</v>
      </c>
      <c r="J9" s="120"/>
      <c r="K9" s="120"/>
      <c r="L9" s="197"/>
      <c r="M9" s="197"/>
      <c r="N9" s="197"/>
      <c r="O9" s="197"/>
      <c r="P9" s="197"/>
      <c r="Q9" s="197"/>
      <c r="R9" s="20"/>
      <c r="S9" s="20"/>
      <c r="T9" s="13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3" customFormat="1" ht="15.75" customHeight="1">
      <c r="A10" s="35" t="s">
        <v>40</v>
      </c>
      <c r="B10" s="4" t="s">
        <v>10</v>
      </c>
      <c r="C10" s="102" t="s">
        <v>106</v>
      </c>
      <c r="D10" s="44">
        <f t="shared" si="1"/>
        <v>103</v>
      </c>
      <c r="E10" s="102">
        <v>25</v>
      </c>
      <c r="F10" s="102">
        <v>78</v>
      </c>
      <c r="G10" s="102">
        <v>0</v>
      </c>
      <c r="H10" s="102">
        <v>78</v>
      </c>
      <c r="I10" s="214">
        <v>0</v>
      </c>
      <c r="J10" s="120"/>
      <c r="K10" s="120"/>
      <c r="L10" s="197"/>
      <c r="M10" s="197"/>
      <c r="N10" s="197"/>
      <c r="O10" s="197"/>
      <c r="P10" s="197"/>
      <c r="Q10" s="197"/>
      <c r="R10" s="20"/>
      <c r="S10" s="20"/>
      <c r="T10" s="13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3" customFormat="1" ht="15.75" customHeight="1">
      <c r="A11" s="35" t="s">
        <v>41</v>
      </c>
      <c r="B11" s="8" t="s">
        <v>22</v>
      </c>
      <c r="C11" s="102" t="s">
        <v>106</v>
      </c>
      <c r="D11" s="44">
        <f t="shared" si="1"/>
        <v>154</v>
      </c>
      <c r="E11" s="102">
        <v>37</v>
      </c>
      <c r="F11" s="102">
        <v>117</v>
      </c>
      <c r="G11" s="102">
        <v>117</v>
      </c>
      <c r="H11" s="102">
        <v>0</v>
      </c>
      <c r="I11" s="214">
        <v>0</v>
      </c>
      <c r="J11" s="120"/>
      <c r="K11" s="120"/>
      <c r="L11" s="197"/>
      <c r="M11" s="197"/>
      <c r="N11" s="197"/>
      <c r="O11" s="197"/>
      <c r="P11" s="197"/>
      <c r="Q11" s="197"/>
      <c r="R11" s="20"/>
      <c r="S11" s="20"/>
      <c r="T11" s="13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3" customFormat="1" ht="31.5" customHeight="1">
      <c r="A12" s="35" t="s">
        <v>42</v>
      </c>
      <c r="B12" s="15" t="s">
        <v>43</v>
      </c>
      <c r="C12" s="102" t="s">
        <v>140</v>
      </c>
      <c r="D12" s="44">
        <f t="shared" si="1"/>
        <v>142</v>
      </c>
      <c r="E12" s="102">
        <v>25</v>
      </c>
      <c r="F12" s="102">
        <v>117</v>
      </c>
      <c r="G12" s="102">
        <v>117</v>
      </c>
      <c r="H12" s="102">
        <v>0</v>
      </c>
      <c r="I12" s="214">
        <v>0</v>
      </c>
      <c r="J12" s="120"/>
      <c r="K12" s="120"/>
      <c r="L12" s="197"/>
      <c r="M12" s="197"/>
      <c r="N12" s="197"/>
      <c r="O12" s="197"/>
      <c r="P12" s="197"/>
      <c r="Q12" s="197"/>
      <c r="R12" s="20"/>
      <c r="S12" s="20"/>
      <c r="T12" s="13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s="3" customFormat="1" ht="15.75" customHeight="1">
      <c r="A13" s="35" t="s">
        <v>44</v>
      </c>
      <c r="B13" s="8" t="s">
        <v>24</v>
      </c>
      <c r="C13" s="102" t="s">
        <v>106</v>
      </c>
      <c r="D13" s="44">
        <f t="shared" si="1"/>
        <v>114</v>
      </c>
      <c r="E13" s="102">
        <v>36</v>
      </c>
      <c r="F13" s="102">
        <v>78</v>
      </c>
      <c r="G13" s="102">
        <v>52</v>
      </c>
      <c r="H13" s="102">
        <v>26</v>
      </c>
      <c r="I13" s="214">
        <v>0</v>
      </c>
      <c r="J13" s="120"/>
      <c r="K13" s="120"/>
      <c r="L13" s="197"/>
      <c r="M13" s="197"/>
      <c r="N13" s="197"/>
      <c r="O13" s="197"/>
      <c r="P13" s="197"/>
      <c r="Q13" s="197"/>
      <c r="R13" s="20"/>
      <c r="S13" s="20"/>
      <c r="T13" s="13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3" customFormat="1" ht="15.75" customHeight="1">
      <c r="A14" s="35" t="s">
        <v>45</v>
      </c>
      <c r="B14" s="8" t="s">
        <v>25</v>
      </c>
      <c r="C14" s="102" t="s">
        <v>106</v>
      </c>
      <c r="D14" s="44">
        <f t="shared" si="1"/>
        <v>103</v>
      </c>
      <c r="E14" s="102">
        <v>25</v>
      </c>
      <c r="F14" s="102">
        <v>78</v>
      </c>
      <c r="G14" s="102">
        <v>68</v>
      </c>
      <c r="H14" s="102">
        <v>10</v>
      </c>
      <c r="I14" s="214">
        <v>0</v>
      </c>
      <c r="J14" s="120"/>
      <c r="K14" s="120"/>
      <c r="L14" s="197"/>
      <c r="M14" s="197"/>
      <c r="N14" s="197"/>
      <c r="O14" s="197"/>
      <c r="P14" s="197"/>
      <c r="Q14" s="197"/>
      <c r="R14" s="20"/>
      <c r="S14" s="20"/>
      <c r="T14" s="13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3" customFormat="1" ht="15.75" customHeight="1">
      <c r="A15" s="35" t="s">
        <v>46</v>
      </c>
      <c r="B15" s="8" t="s">
        <v>12</v>
      </c>
      <c r="C15" s="102" t="s">
        <v>106</v>
      </c>
      <c r="D15" s="44">
        <f t="shared" si="1"/>
        <v>367</v>
      </c>
      <c r="E15" s="102">
        <v>250</v>
      </c>
      <c r="F15" s="102">
        <v>117</v>
      </c>
      <c r="G15" s="102">
        <v>0</v>
      </c>
      <c r="H15" s="102">
        <v>117</v>
      </c>
      <c r="I15" s="214">
        <v>0</v>
      </c>
      <c r="J15" s="120"/>
      <c r="K15" s="120"/>
      <c r="L15" s="197"/>
      <c r="M15" s="197"/>
      <c r="N15" s="197"/>
      <c r="O15" s="197"/>
      <c r="P15" s="197"/>
      <c r="Q15" s="197"/>
      <c r="R15" s="27"/>
      <c r="S15" s="27"/>
      <c r="T15" s="24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s="3" customFormat="1" ht="15.75" customHeight="1">
      <c r="A16" s="35" t="s">
        <v>47</v>
      </c>
      <c r="B16" s="8" t="s">
        <v>26</v>
      </c>
      <c r="C16" s="102" t="s">
        <v>106</v>
      </c>
      <c r="D16" s="44">
        <f t="shared" si="1"/>
        <v>136</v>
      </c>
      <c r="E16" s="102">
        <v>66</v>
      </c>
      <c r="F16" s="102">
        <v>70</v>
      </c>
      <c r="G16" s="102">
        <v>70</v>
      </c>
      <c r="H16" s="106">
        <v>0</v>
      </c>
      <c r="I16" s="214">
        <v>0</v>
      </c>
      <c r="J16" s="120"/>
      <c r="K16" s="120"/>
      <c r="L16" s="197"/>
      <c r="M16" s="197"/>
      <c r="N16" s="197"/>
      <c r="O16" s="197"/>
      <c r="P16" s="197"/>
      <c r="Q16" s="197"/>
      <c r="R16" s="27"/>
      <c r="S16" s="27"/>
      <c r="T16" s="2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s="3" customFormat="1" ht="15.75" customHeight="1">
      <c r="A17" s="35" t="s">
        <v>48</v>
      </c>
      <c r="B17" s="8" t="s">
        <v>16</v>
      </c>
      <c r="C17" s="102" t="s">
        <v>107</v>
      </c>
      <c r="D17" s="44">
        <f t="shared" si="1"/>
        <v>360</v>
      </c>
      <c r="E17" s="102">
        <v>70</v>
      </c>
      <c r="F17" s="102">
        <v>290</v>
      </c>
      <c r="G17" s="102">
        <v>250</v>
      </c>
      <c r="H17" s="106">
        <v>40</v>
      </c>
      <c r="I17" s="214">
        <v>0</v>
      </c>
      <c r="J17" s="120"/>
      <c r="K17" s="120"/>
      <c r="L17" s="197"/>
      <c r="M17" s="197"/>
      <c r="N17" s="197"/>
      <c r="O17" s="197"/>
      <c r="P17" s="197"/>
      <c r="Q17" s="197"/>
      <c r="R17" s="27"/>
      <c r="S17" s="27"/>
      <c r="T17" s="24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s="3" customFormat="1" ht="15.75" customHeight="1">
      <c r="A18" s="35" t="s">
        <v>49</v>
      </c>
      <c r="B18" s="8" t="s">
        <v>50</v>
      </c>
      <c r="C18" s="102" t="s">
        <v>107</v>
      </c>
      <c r="D18" s="44">
        <f t="shared" si="1"/>
        <v>165</v>
      </c>
      <c r="E18" s="102">
        <v>70</v>
      </c>
      <c r="F18" s="102">
        <v>95</v>
      </c>
      <c r="G18" s="102">
        <v>0</v>
      </c>
      <c r="H18" s="102">
        <v>95</v>
      </c>
      <c r="I18" s="214">
        <v>0</v>
      </c>
      <c r="J18" s="120"/>
      <c r="K18" s="120"/>
      <c r="L18" s="197"/>
      <c r="M18" s="197"/>
      <c r="N18" s="197"/>
      <c r="O18" s="197"/>
      <c r="P18" s="197"/>
      <c r="Q18" s="197"/>
      <c r="R18" s="27"/>
      <c r="S18" s="27"/>
      <c r="T18" s="24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s="3" customFormat="1" ht="15.75" customHeight="1" thickBot="1">
      <c r="A19" s="36" t="s">
        <v>51</v>
      </c>
      <c r="B19" s="48" t="s">
        <v>23</v>
      </c>
      <c r="C19" s="37" t="s">
        <v>106</v>
      </c>
      <c r="D19" s="44">
        <f t="shared" si="1"/>
        <v>205</v>
      </c>
      <c r="E19" s="37">
        <v>36</v>
      </c>
      <c r="F19" s="37">
        <v>169</v>
      </c>
      <c r="G19" s="37">
        <v>143</v>
      </c>
      <c r="H19" s="37">
        <v>26</v>
      </c>
      <c r="I19" s="215">
        <v>0</v>
      </c>
      <c r="J19" s="120"/>
      <c r="K19" s="120"/>
      <c r="L19" s="197"/>
      <c r="M19" s="197"/>
      <c r="N19" s="197"/>
      <c r="O19" s="197"/>
      <c r="P19" s="197"/>
      <c r="Q19" s="197"/>
      <c r="R19" s="27"/>
      <c r="S19" s="27"/>
      <c r="T19" s="24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s="9" customFormat="1" ht="31.5" thickBot="1">
      <c r="A20" s="54" t="s">
        <v>6</v>
      </c>
      <c r="B20" s="55" t="s">
        <v>143</v>
      </c>
      <c r="C20" s="109" t="s">
        <v>149</v>
      </c>
      <c r="D20" s="57">
        <f>SUM(D21:D25)</f>
        <v>722</v>
      </c>
      <c r="E20" s="57">
        <f aca="true" t="shared" si="2" ref="E20:Q20">SUM(E21:E25)</f>
        <v>232</v>
      </c>
      <c r="F20" s="57">
        <f t="shared" si="2"/>
        <v>490</v>
      </c>
      <c r="G20" s="57">
        <f t="shared" si="2"/>
        <v>144</v>
      </c>
      <c r="H20" s="57">
        <f t="shared" si="2"/>
        <v>346</v>
      </c>
      <c r="I20" s="58">
        <f t="shared" si="2"/>
        <v>0</v>
      </c>
      <c r="J20" s="127"/>
      <c r="K20" s="127"/>
      <c r="L20" s="127"/>
      <c r="M20" s="127"/>
      <c r="N20" s="127"/>
      <c r="O20" s="127"/>
      <c r="P20" s="127"/>
      <c r="Q20" s="127"/>
      <c r="R20" s="28"/>
      <c r="S20" s="28"/>
      <c r="T20" s="2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3" customFormat="1" ht="17.25" customHeight="1">
      <c r="A21" s="49" t="s">
        <v>7</v>
      </c>
      <c r="B21" s="50" t="s">
        <v>13</v>
      </c>
      <c r="C21" s="51" t="s">
        <v>108</v>
      </c>
      <c r="D21" s="52">
        <v>60</v>
      </c>
      <c r="E21" s="52">
        <v>12</v>
      </c>
      <c r="F21" s="44">
        <v>48</v>
      </c>
      <c r="G21" s="44">
        <v>48</v>
      </c>
      <c r="H21" s="44">
        <v>0</v>
      </c>
      <c r="I21" s="53">
        <v>0</v>
      </c>
      <c r="J21" s="120"/>
      <c r="K21" s="120"/>
      <c r="L21" s="120"/>
      <c r="M21" s="120"/>
      <c r="N21" s="120"/>
      <c r="O21" s="120"/>
      <c r="P21" s="120"/>
      <c r="Q21" s="120"/>
      <c r="R21" s="29"/>
      <c r="S21" s="29"/>
      <c r="T21" s="24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s="3" customFormat="1" ht="15.75" customHeight="1">
      <c r="A22" s="35" t="s">
        <v>8</v>
      </c>
      <c r="B22" s="4" t="s">
        <v>22</v>
      </c>
      <c r="C22" s="102" t="s">
        <v>108</v>
      </c>
      <c r="D22" s="5">
        <v>60</v>
      </c>
      <c r="E22" s="5">
        <v>12</v>
      </c>
      <c r="F22" s="102">
        <v>48</v>
      </c>
      <c r="G22" s="102">
        <v>48</v>
      </c>
      <c r="H22" s="102">
        <v>0</v>
      </c>
      <c r="I22" s="53">
        <v>0</v>
      </c>
      <c r="J22" s="120"/>
      <c r="K22" s="120"/>
      <c r="L22" s="120"/>
      <c r="M22" s="120"/>
      <c r="N22" s="120"/>
      <c r="O22" s="120"/>
      <c r="P22" s="120"/>
      <c r="Q22" s="120"/>
      <c r="R22" s="29"/>
      <c r="S22" s="29"/>
      <c r="T22" s="24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s="3" customFormat="1" ht="15.75" customHeight="1">
      <c r="A23" s="35" t="s">
        <v>9</v>
      </c>
      <c r="B23" s="4" t="s">
        <v>10</v>
      </c>
      <c r="C23" s="100" t="s">
        <v>130</v>
      </c>
      <c r="D23" s="5">
        <v>192</v>
      </c>
      <c r="E23" s="5">
        <v>24</v>
      </c>
      <c r="F23" s="102">
        <v>168</v>
      </c>
      <c r="G23" s="102">
        <v>0</v>
      </c>
      <c r="H23" s="102">
        <v>168</v>
      </c>
      <c r="I23" s="53">
        <v>0</v>
      </c>
      <c r="J23" s="120"/>
      <c r="K23" s="120"/>
      <c r="L23" s="120"/>
      <c r="M23" s="120"/>
      <c r="N23" s="120"/>
      <c r="O23" s="120"/>
      <c r="P23" s="120"/>
      <c r="Q23" s="120"/>
      <c r="R23" s="29"/>
      <c r="S23" s="29"/>
      <c r="T23" s="24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3" customFormat="1" ht="16.5" customHeight="1">
      <c r="A24" s="35" t="s">
        <v>11</v>
      </c>
      <c r="B24" s="4" t="s">
        <v>12</v>
      </c>
      <c r="C24" s="100" t="s">
        <v>136</v>
      </c>
      <c r="D24" s="5">
        <v>336</v>
      </c>
      <c r="E24" s="5">
        <v>168</v>
      </c>
      <c r="F24" s="102">
        <v>168</v>
      </c>
      <c r="G24" s="102">
        <v>0</v>
      </c>
      <c r="H24" s="102">
        <v>168</v>
      </c>
      <c r="I24" s="53">
        <v>0</v>
      </c>
      <c r="J24" s="120"/>
      <c r="K24" s="120"/>
      <c r="L24" s="120"/>
      <c r="M24" s="120"/>
      <c r="N24" s="120"/>
      <c r="O24" s="120"/>
      <c r="P24" s="120"/>
      <c r="Q24" s="120"/>
      <c r="R24" s="29"/>
      <c r="S24" s="29"/>
      <c r="T24" s="24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s="3" customFormat="1" ht="16.5" customHeight="1" thickBot="1">
      <c r="A25" s="59" t="s">
        <v>99</v>
      </c>
      <c r="B25" s="60" t="s">
        <v>100</v>
      </c>
      <c r="C25" s="37" t="s">
        <v>148</v>
      </c>
      <c r="D25" s="38">
        <v>74</v>
      </c>
      <c r="E25" s="73">
        <v>16</v>
      </c>
      <c r="F25" s="104">
        <v>58</v>
      </c>
      <c r="G25" s="104">
        <v>48</v>
      </c>
      <c r="H25" s="74">
        <v>10</v>
      </c>
      <c r="I25" s="53">
        <v>0</v>
      </c>
      <c r="J25" s="130"/>
      <c r="K25" s="120"/>
      <c r="L25" s="130"/>
      <c r="M25" s="120"/>
      <c r="N25" s="120"/>
      <c r="O25" s="120"/>
      <c r="P25" s="120"/>
      <c r="Q25" s="120"/>
      <c r="R25" s="29"/>
      <c r="S25" s="29"/>
      <c r="T25" s="24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0" customFormat="1" ht="31.5" thickBot="1">
      <c r="A26" s="54" t="s">
        <v>14</v>
      </c>
      <c r="B26" s="55" t="s">
        <v>144</v>
      </c>
      <c r="C26" s="56" t="s">
        <v>135</v>
      </c>
      <c r="D26" s="57">
        <f>SUM(D27:D29)</f>
        <v>432</v>
      </c>
      <c r="E26" s="57">
        <f aca="true" t="shared" si="3" ref="E26:Q26">SUM(E27:E29)</f>
        <v>144</v>
      </c>
      <c r="F26" s="57">
        <f t="shared" si="3"/>
        <v>288</v>
      </c>
      <c r="G26" s="57">
        <f t="shared" si="3"/>
        <v>204</v>
      </c>
      <c r="H26" s="57">
        <f t="shared" si="3"/>
        <v>84</v>
      </c>
      <c r="I26" s="58">
        <f t="shared" si="3"/>
        <v>0</v>
      </c>
      <c r="J26" s="127"/>
      <c r="K26" s="127"/>
      <c r="L26" s="127"/>
      <c r="M26" s="127"/>
      <c r="N26" s="127"/>
      <c r="O26" s="127"/>
      <c r="P26" s="127"/>
      <c r="Q26" s="127"/>
      <c r="R26" s="28"/>
      <c r="S26" s="28"/>
      <c r="T26" s="24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3" customFormat="1" ht="15">
      <c r="A27" s="49" t="s">
        <v>15</v>
      </c>
      <c r="B27" s="61" t="s">
        <v>52</v>
      </c>
      <c r="C27" s="97" t="s">
        <v>131</v>
      </c>
      <c r="D27" s="52">
        <f>E27+F27</f>
        <v>200</v>
      </c>
      <c r="E27" s="52">
        <v>64</v>
      </c>
      <c r="F27" s="44">
        <f>SUM(G27:H27)</f>
        <v>136</v>
      </c>
      <c r="G27" s="44">
        <v>102</v>
      </c>
      <c r="H27" s="44">
        <v>34</v>
      </c>
      <c r="I27" s="53">
        <v>0</v>
      </c>
      <c r="J27" s="120"/>
      <c r="K27" s="120"/>
      <c r="L27" s="120"/>
      <c r="M27" s="120"/>
      <c r="N27" s="120"/>
      <c r="O27" s="120"/>
      <c r="P27" s="120"/>
      <c r="Q27" s="120"/>
      <c r="R27" s="29"/>
      <c r="S27" s="29"/>
      <c r="T27" s="24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s="3" customFormat="1" ht="15">
      <c r="A28" s="35" t="s">
        <v>17</v>
      </c>
      <c r="B28" s="7" t="s">
        <v>53</v>
      </c>
      <c r="C28" s="101" t="s">
        <v>108</v>
      </c>
      <c r="D28" s="52">
        <f>E28+F28</f>
        <v>76</v>
      </c>
      <c r="E28" s="5">
        <v>28</v>
      </c>
      <c r="F28" s="44">
        <f>SUM(G28:H28)</f>
        <v>48</v>
      </c>
      <c r="G28" s="102">
        <v>28</v>
      </c>
      <c r="H28" s="102">
        <v>20</v>
      </c>
      <c r="I28" s="53">
        <v>0</v>
      </c>
      <c r="J28" s="120"/>
      <c r="K28" s="120"/>
      <c r="L28" s="120"/>
      <c r="M28" s="120"/>
      <c r="N28" s="120"/>
      <c r="O28" s="120"/>
      <c r="P28" s="120"/>
      <c r="Q28" s="120"/>
      <c r="R28" s="29"/>
      <c r="S28" s="29"/>
      <c r="T28" s="2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6" s="3" customFormat="1" ht="31.5" thickBot="1">
      <c r="A29" s="36" t="s">
        <v>54</v>
      </c>
      <c r="B29" s="62" t="s">
        <v>1</v>
      </c>
      <c r="C29" s="37" t="s">
        <v>109</v>
      </c>
      <c r="D29" s="52">
        <f>E29+F29</f>
        <v>156</v>
      </c>
      <c r="E29" s="38">
        <v>52</v>
      </c>
      <c r="F29" s="44">
        <f>SUM(G29:H29)</f>
        <v>104</v>
      </c>
      <c r="G29" s="37">
        <v>74</v>
      </c>
      <c r="H29" s="37">
        <v>30</v>
      </c>
      <c r="I29" s="53">
        <v>0</v>
      </c>
      <c r="J29" s="120"/>
      <c r="K29" s="120"/>
      <c r="L29" s="120"/>
      <c r="M29" s="120"/>
      <c r="N29" s="120"/>
      <c r="O29" s="120"/>
      <c r="P29" s="120"/>
      <c r="Q29" s="120"/>
      <c r="R29" s="29"/>
      <c r="S29" s="29"/>
      <c r="T29" s="24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s="34" customFormat="1" ht="24" customHeight="1" thickBot="1">
      <c r="A30" s="93" t="s">
        <v>55</v>
      </c>
      <c r="B30" s="94" t="s">
        <v>145</v>
      </c>
      <c r="C30" s="109" t="s">
        <v>150</v>
      </c>
      <c r="D30" s="95">
        <f>D31+D54</f>
        <v>3382</v>
      </c>
      <c r="E30" s="95">
        <f aca="true" t="shared" si="4" ref="E30:P30">E31+E54</f>
        <v>1136</v>
      </c>
      <c r="F30" s="95">
        <f t="shared" si="4"/>
        <v>2246</v>
      </c>
      <c r="G30" s="95">
        <f t="shared" si="4"/>
        <v>1190</v>
      </c>
      <c r="H30" s="95">
        <f t="shared" si="4"/>
        <v>996</v>
      </c>
      <c r="I30" s="96">
        <f t="shared" si="4"/>
        <v>60</v>
      </c>
      <c r="J30" s="137"/>
      <c r="K30" s="137"/>
      <c r="L30" s="137"/>
      <c r="M30" s="137"/>
      <c r="N30" s="137"/>
      <c r="O30" s="137"/>
      <c r="P30" s="137"/>
      <c r="Q30" s="137"/>
      <c r="R30" s="31"/>
      <c r="S30" s="31"/>
      <c r="T30" s="3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s="11" customFormat="1" ht="33.75" customHeight="1" thickBot="1">
      <c r="A31" s="54" t="s">
        <v>56</v>
      </c>
      <c r="B31" s="55" t="s">
        <v>57</v>
      </c>
      <c r="C31" s="110" t="s">
        <v>151</v>
      </c>
      <c r="D31" s="64">
        <f>SUM(D32:D53)</f>
        <v>2356</v>
      </c>
      <c r="E31" s="64">
        <f aca="true" t="shared" si="5" ref="E31:P31">SUM(E32:E53)</f>
        <v>794</v>
      </c>
      <c r="F31" s="64">
        <f t="shared" si="5"/>
        <v>1562</v>
      </c>
      <c r="G31" s="64">
        <f t="shared" si="5"/>
        <v>866</v>
      </c>
      <c r="H31" s="64">
        <f t="shared" si="5"/>
        <v>696</v>
      </c>
      <c r="I31" s="65">
        <f t="shared" si="5"/>
        <v>0</v>
      </c>
      <c r="J31" s="137"/>
      <c r="K31" s="137"/>
      <c r="L31" s="137"/>
      <c r="M31" s="137"/>
      <c r="N31" s="137"/>
      <c r="O31" s="137"/>
      <c r="P31" s="137"/>
      <c r="Q31" s="137"/>
      <c r="R31" s="28"/>
      <c r="S31" s="28"/>
      <c r="T31" s="198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2" s="3" customFormat="1" ht="47.25" customHeight="1">
      <c r="A32" s="49" t="s">
        <v>58</v>
      </c>
      <c r="B32" s="63" t="s">
        <v>59</v>
      </c>
      <c r="C32" s="44" t="s">
        <v>108</v>
      </c>
      <c r="D32" s="52">
        <f>E32+F32</f>
        <v>72</v>
      </c>
      <c r="E32" s="52">
        <v>24</v>
      </c>
      <c r="F32" s="44">
        <f>SUM(G32:I32)</f>
        <v>48</v>
      </c>
      <c r="G32" s="44">
        <v>24</v>
      </c>
      <c r="H32" s="44">
        <v>24</v>
      </c>
      <c r="I32" s="53">
        <v>0</v>
      </c>
      <c r="J32" s="120"/>
      <c r="K32" s="120"/>
      <c r="L32" s="120"/>
      <c r="M32" s="120"/>
      <c r="N32" s="120"/>
      <c r="O32" s="120"/>
      <c r="P32" s="120"/>
      <c r="Q32" s="120"/>
      <c r="R32" s="29"/>
      <c r="S32" s="29"/>
      <c r="T32" s="24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s="3" customFormat="1" ht="18" customHeight="1">
      <c r="A33" s="35" t="s">
        <v>60</v>
      </c>
      <c r="B33" s="7" t="s">
        <v>61</v>
      </c>
      <c r="C33" s="102" t="s">
        <v>109</v>
      </c>
      <c r="D33" s="52">
        <f aca="true" t="shared" si="6" ref="D33:D53">E33+F33</f>
        <v>144</v>
      </c>
      <c r="E33" s="5">
        <v>48</v>
      </c>
      <c r="F33" s="44">
        <f aca="true" t="shared" si="7" ref="F33:F53">SUM(G33:I33)</f>
        <v>96</v>
      </c>
      <c r="G33" s="102">
        <v>56</v>
      </c>
      <c r="H33" s="102">
        <v>40</v>
      </c>
      <c r="I33" s="53">
        <v>0</v>
      </c>
      <c r="J33" s="120"/>
      <c r="K33" s="120"/>
      <c r="L33" s="120"/>
      <c r="M33" s="120"/>
      <c r="N33" s="120"/>
      <c r="O33" s="120"/>
      <c r="P33" s="120"/>
      <c r="Q33" s="120"/>
      <c r="R33" s="29"/>
      <c r="S33" s="29"/>
      <c r="T33" s="24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3" customFormat="1" ht="20.25" customHeight="1">
      <c r="A34" s="35" t="s">
        <v>62</v>
      </c>
      <c r="B34" s="7" t="s">
        <v>2</v>
      </c>
      <c r="C34" s="102" t="s">
        <v>105</v>
      </c>
      <c r="D34" s="52">
        <f t="shared" si="6"/>
        <v>136</v>
      </c>
      <c r="E34" s="5">
        <v>46</v>
      </c>
      <c r="F34" s="44">
        <f>SUM(G34:I34)</f>
        <v>90</v>
      </c>
      <c r="G34" s="102">
        <v>64</v>
      </c>
      <c r="H34" s="102">
        <v>26</v>
      </c>
      <c r="I34" s="53">
        <v>0</v>
      </c>
      <c r="J34" s="120"/>
      <c r="K34" s="120"/>
      <c r="L34" s="120"/>
      <c r="M34" s="120"/>
      <c r="N34" s="120"/>
      <c r="O34" s="120"/>
      <c r="P34" s="120"/>
      <c r="Q34" s="120"/>
      <c r="R34" s="29"/>
      <c r="S34" s="29"/>
      <c r="T34" s="24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3" customFormat="1" ht="53.25" customHeight="1">
      <c r="A35" s="35" t="s">
        <v>63</v>
      </c>
      <c r="B35" s="15" t="s">
        <v>65</v>
      </c>
      <c r="C35" s="102" t="s">
        <v>109</v>
      </c>
      <c r="D35" s="52">
        <f t="shared" si="6"/>
        <v>70</v>
      </c>
      <c r="E35" s="5">
        <v>18</v>
      </c>
      <c r="F35" s="44">
        <f t="shared" si="7"/>
        <v>52</v>
      </c>
      <c r="G35" s="102">
        <v>32</v>
      </c>
      <c r="H35" s="102">
        <v>20</v>
      </c>
      <c r="I35" s="53">
        <v>0</v>
      </c>
      <c r="J35" s="120"/>
      <c r="K35" s="120"/>
      <c r="L35" s="120"/>
      <c r="M35" s="120"/>
      <c r="N35" s="120"/>
      <c r="O35" s="120"/>
      <c r="P35" s="120"/>
      <c r="Q35" s="120"/>
      <c r="R35" s="29"/>
      <c r="S35" s="29"/>
      <c r="T35" s="24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3" customFormat="1" ht="31.5" customHeight="1">
      <c r="A36" s="35" t="s">
        <v>64</v>
      </c>
      <c r="B36" s="15" t="s">
        <v>147</v>
      </c>
      <c r="C36" s="102" t="s">
        <v>108</v>
      </c>
      <c r="D36" s="52">
        <f t="shared" si="6"/>
        <v>87</v>
      </c>
      <c r="E36" s="5">
        <v>35</v>
      </c>
      <c r="F36" s="44">
        <f t="shared" si="7"/>
        <v>52</v>
      </c>
      <c r="G36" s="102">
        <v>32</v>
      </c>
      <c r="H36" s="102">
        <v>20</v>
      </c>
      <c r="I36" s="53">
        <v>0</v>
      </c>
      <c r="J36" s="120"/>
      <c r="K36" s="120"/>
      <c r="L36" s="120"/>
      <c r="M36" s="120"/>
      <c r="N36" s="120"/>
      <c r="O36" s="120"/>
      <c r="P36" s="120"/>
      <c r="Q36" s="120"/>
      <c r="R36" s="29"/>
      <c r="S36" s="29"/>
      <c r="T36" s="24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3" customFormat="1" ht="32.25" customHeight="1">
      <c r="A37" s="35" t="s">
        <v>66</v>
      </c>
      <c r="B37" s="15" t="s">
        <v>4</v>
      </c>
      <c r="C37" s="101" t="s">
        <v>132</v>
      </c>
      <c r="D37" s="52">
        <f t="shared" si="6"/>
        <v>186</v>
      </c>
      <c r="E37" s="5">
        <v>62</v>
      </c>
      <c r="F37" s="44">
        <f t="shared" si="7"/>
        <v>124</v>
      </c>
      <c r="G37" s="102">
        <v>68</v>
      </c>
      <c r="H37" s="102">
        <v>56</v>
      </c>
      <c r="I37" s="53">
        <v>0</v>
      </c>
      <c r="J37" s="120"/>
      <c r="K37" s="120"/>
      <c r="L37" s="120"/>
      <c r="M37" s="120"/>
      <c r="N37" s="120"/>
      <c r="O37" s="120"/>
      <c r="P37" s="120"/>
      <c r="Q37" s="120"/>
      <c r="R37" s="29"/>
      <c r="S37" s="29"/>
      <c r="T37" s="24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3" customFormat="1" ht="15">
      <c r="A38" s="35" t="s">
        <v>67</v>
      </c>
      <c r="B38" s="15" t="s">
        <v>104</v>
      </c>
      <c r="C38" s="102" t="s">
        <v>109</v>
      </c>
      <c r="D38" s="52">
        <f t="shared" si="6"/>
        <v>135</v>
      </c>
      <c r="E38" s="5">
        <v>45</v>
      </c>
      <c r="F38" s="44">
        <f t="shared" si="7"/>
        <v>90</v>
      </c>
      <c r="G38" s="102">
        <v>50</v>
      </c>
      <c r="H38" s="102">
        <v>40</v>
      </c>
      <c r="I38" s="53">
        <v>0</v>
      </c>
      <c r="J38" s="120"/>
      <c r="K38" s="120"/>
      <c r="L38" s="120"/>
      <c r="M38" s="120"/>
      <c r="N38" s="120"/>
      <c r="O38" s="120"/>
      <c r="P38" s="120"/>
      <c r="Q38" s="120"/>
      <c r="R38" s="29"/>
      <c r="S38" s="29"/>
      <c r="T38" s="24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3" customFormat="1" ht="30.75">
      <c r="A39" s="35" t="s">
        <v>68</v>
      </c>
      <c r="B39" s="15" t="s">
        <v>19</v>
      </c>
      <c r="C39" s="102" t="s">
        <v>108</v>
      </c>
      <c r="D39" s="52">
        <f t="shared" si="6"/>
        <v>90</v>
      </c>
      <c r="E39" s="5">
        <v>30</v>
      </c>
      <c r="F39" s="44">
        <f t="shared" si="7"/>
        <v>60</v>
      </c>
      <c r="G39" s="102">
        <v>40</v>
      </c>
      <c r="H39" s="102">
        <v>20</v>
      </c>
      <c r="I39" s="53">
        <v>0</v>
      </c>
      <c r="J39" s="120"/>
      <c r="K39" s="120"/>
      <c r="L39" s="120"/>
      <c r="M39" s="120"/>
      <c r="N39" s="120"/>
      <c r="O39" s="120"/>
      <c r="P39" s="120"/>
      <c r="Q39" s="120"/>
      <c r="R39" s="29"/>
      <c r="S39" s="29"/>
      <c r="T39" s="24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3" customFormat="1" ht="33.75" customHeight="1">
      <c r="A40" s="35" t="s">
        <v>69</v>
      </c>
      <c r="B40" s="15" t="s">
        <v>3</v>
      </c>
      <c r="C40" s="102" t="s">
        <v>108</v>
      </c>
      <c r="D40" s="52">
        <f t="shared" si="6"/>
        <v>58</v>
      </c>
      <c r="E40" s="5">
        <v>18</v>
      </c>
      <c r="F40" s="44">
        <v>40</v>
      </c>
      <c r="G40" s="102">
        <v>34</v>
      </c>
      <c r="H40" s="102">
        <v>6</v>
      </c>
      <c r="I40" s="53">
        <v>0</v>
      </c>
      <c r="J40" s="120"/>
      <c r="K40" s="120"/>
      <c r="L40" s="120"/>
      <c r="M40" s="120"/>
      <c r="N40" s="120"/>
      <c r="O40" s="120"/>
      <c r="P40" s="120"/>
      <c r="Q40" s="120"/>
      <c r="R40" s="29"/>
      <c r="S40" s="29"/>
      <c r="T40" s="24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3" customFormat="1" ht="15">
      <c r="A41" s="36" t="s">
        <v>70</v>
      </c>
      <c r="B41" s="107" t="s">
        <v>18</v>
      </c>
      <c r="C41" s="37" t="s">
        <v>108</v>
      </c>
      <c r="D41" s="82">
        <f t="shared" si="6"/>
        <v>102</v>
      </c>
      <c r="E41" s="38">
        <v>34</v>
      </c>
      <c r="F41" s="44">
        <f t="shared" si="7"/>
        <v>68</v>
      </c>
      <c r="G41" s="37">
        <v>20</v>
      </c>
      <c r="H41" s="37">
        <v>48</v>
      </c>
      <c r="I41" s="53">
        <v>0</v>
      </c>
      <c r="J41" s="120"/>
      <c r="K41" s="120"/>
      <c r="L41" s="120"/>
      <c r="M41" s="120"/>
      <c r="N41" s="120"/>
      <c r="O41" s="120"/>
      <c r="P41" s="120"/>
      <c r="Q41" s="120"/>
      <c r="R41" s="29"/>
      <c r="S41" s="29"/>
      <c r="T41" s="24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70" customFormat="1" ht="30.75" customHeight="1">
      <c r="A42" s="85" t="s">
        <v>102</v>
      </c>
      <c r="B42" s="81" t="s">
        <v>103</v>
      </c>
      <c r="C42" s="71" t="s">
        <v>109</v>
      </c>
      <c r="D42" s="82">
        <f t="shared" si="6"/>
        <v>98</v>
      </c>
      <c r="E42" s="72">
        <v>32</v>
      </c>
      <c r="F42" s="80">
        <f t="shared" si="7"/>
        <v>66</v>
      </c>
      <c r="G42" s="103">
        <v>24</v>
      </c>
      <c r="H42" s="103">
        <v>42</v>
      </c>
      <c r="I42" s="53">
        <v>0</v>
      </c>
      <c r="J42" s="120"/>
      <c r="K42" s="120"/>
      <c r="L42" s="130"/>
      <c r="M42" s="130"/>
      <c r="N42" s="130"/>
      <c r="O42" s="130"/>
      <c r="P42" s="130"/>
      <c r="Q42" s="120"/>
      <c r="R42" s="67"/>
      <c r="S42" s="67"/>
      <c r="T42" s="19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</row>
    <row r="43" spans="1:32" s="70" customFormat="1" ht="15.75">
      <c r="A43" s="85" t="s">
        <v>117</v>
      </c>
      <c r="B43" s="81" t="s">
        <v>111</v>
      </c>
      <c r="C43" s="103" t="s">
        <v>152</v>
      </c>
      <c r="D43" s="82">
        <f t="shared" si="6"/>
        <v>159</v>
      </c>
      <c r="E43" s="72">
        <v>53</v>
      </c>
      <c r="F43" s="80">
        <v>106</v>
      </c>
      <c r="G43" s="103">
        <v>56</v>
      </c>
      <c r="H43" s="103">
        <v>50</v>
      </c>
      <c r="I43" s="53">
        <v>0</v>
      </c>
      <c r="J43" s="120"/>
      <c r="K43" s="120"/>
      <c r="L43" s="130"/>
      <c r="M43" s="130"/>
      <c r="N43" s="130"/>
      <c r="O43" s="130"/>
      <c r="P43" s="130"/>
      <c r="Q43" s="120"/>
      <c r="R43" s="67"/>
      <c r="S43" s="67"/>
      <c r="T43" s="19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</row>
    <row r="44" spans="1:32" s="70" customFormat="1" ht="30.75">
      <c r="A44" s="85" t="s">
        <v>118</v>
      </c>
      <c r="B44" s="105" t="s">
        <v>133</v>
      </c>
      <c r="C44" s="71" t="s">
        <v>109</v>
      </c>
      <c r="D44" s="82">
        <f t="shared" si="6"/>
        <v>99</v>
      </c>
      <c r="E44" s="72">
        <v>33</v>
      </c>
      <c r="F44" s="80">
        <f t="shared" si="7"/>
        <v>66</v>
      </c>
      <c r="G44" s="103">
        <v>36</v>
      </c>
      <c r="H44" s="103">
        <v>30</v>
      </c>
      <c r="I44" s="53">
        <v>0</v>
      </c>
      <c r="J44" s="120"/>
      <c r="K44" s="120"/>
      <c r="L44" s="130"/>
      <c r="M44" s="130"/>
      <c r="N44" s="130"/>
      <c r="O44" s="130"/>
      <c r="P44" s="130"/>
      <c r="Q44" s="120"/>
      <c r="R44" s="67"/>
      <c r="S44" s="67"/>
      <c r="T44" s="19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 s="70" customFormat="1" ht="30.75" customHeight="1">
      <c r="A45" s="85" t="s">
        <v>119</v>
      </c>
      <c r="B45" s="160" t="s">
        <v>137</v>
      </c>
      <c r="C45" s="103" t="s">
        <v>108</v>
      </c>
      <c r="D45" s="82">
        <f t="shared" si="6"/>
        <v>150</v>
      </c>
      <c r="E45" s="72">
        <v>50</v>
      </c>
      <c r="F45" s="80">
        <f t="shared" si="7"/>
        <v>100</v>
      </c>
      <c r="G45" s="103">
        <v>54</v>
      </c>
      <c r="H45" s="103">
        <v>46</v>
      </c>
      <c r="I45" s="53">
        <v>0</v>
      </c>
      <c r="J45" s="120"/>
      <c r="K45" s="120"/>
      <c r="L45" s="130"/>
      <c r="M45" s="130"/>
      <c r="N45" s="130"/>
      <c r="O45" s="130"/>
      <c r="P45" s="130"/>
      <c r="Q45" s="120"/>
      <c r="R45" s="67"/>
      <c r="S45" s="67"/>
      <c r="T45" s="19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32" s="70" customFormat="1" ht="15.75">
      <c r="A46" s="85" t="s">
        <v>120</v>
      </c>
      <c r="B46" s="81" t="s">
        <v>112</v>
      </c>
      <c r="C46" s="71" t="s">
        <v>108</v>
      </c>
      <c r="D46" s="82">
        <f t="shared" si="6"/>
        <v>108</v>
      </c>
      <c r="E46" s="72">
        <v>36</v>
      </c>
      <c r="F46" s="80">
        <v>72</v>
      </c>
      <c r="G46" s="103">
        <v>32</v>
      </c>
      <c r="H46" s="103">
        <v>40</v>
      </c>
      <c r="I46" s="53">
        <v>0</v>
      </c>
      <c r="J46" s="120"/>
      <c r="K46" s="120"/>
      <c r="L46" s="130"/>
      <c r="M46" s="130"/>
      <c r="N46" s="130"/>
      <c r="O46" s="130"/>
      <c r="P46" s="130"/>
      <c r="Q46" s="120"/>
      <c r="R46" s="67"/>
      <c r="S46" s="67"/>
      <c r="T46" s="19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 s="70" customFormat="1" ht="15.75">
      <c r="A47" s="85" t="s">
        <v>121</v>
      </c>
      <c r="B47" s="81" t="s">
        <v>134</v>
      </c>
      <c r="C47" s="71" t="s">
        <v>109</v>
      </c>
      <c r="D47" s="82">
        <f t="shared" si="6"/>
        <v>120</v>
      </c>
      <c r="E47" s="72">
        <v>40</v>
      </c>
      <c r="F47" s="80">
        <f t="shared" si="7"/>
        <v>80</v>
      </c>
      <c r="G47" s="103">
        <v>60</v>
      </c>
      <c r="H47" s="103">
        <v>20</v>
      </c>
      <c r="I47" s="53">
        <v>0</v>
      </c>
      <c r="J47" s="120"/>
      <c r="K47" s="120"/>
      <c r="L47" s="130"/>
      <c r="M47" s="130"/>
      <c r="N47" s="130"/>
      <c r="O47" s="130"/>
      <c r="P47" s="130"/>
      <c r="Q47" s="120"/>
      <c r="R47" s="67"/>
      <c r="S47" s="67"/>
      <c r="T47" s="19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</row>
    <row r="48" spans="1:32" s="70" customFormat="1" ht="15.75">
      <c r="A48" s="85" t="s">
        <v>122</v>
      </c>
      <c r="B48" s="81" t="s">
        <v>128</v>
      </c>
      <c r="C48" s="71" t="s">
        <v>108</v>
      </c>
      <c r="D48" s="82">
        <f t="shared" si="6"/>
        <v>60</v>
      </c>
      <c r="E48" s="72">
        <v>20</v>
      </c>
      <c r="F48" s="80">
        <f t="shared" si="7"/>
        <v>40</v>
      </c>
      <c r="G48" s="103">
        <v>30</v>
      </c>
      <c r="H48" s="103">
        <v>10</v>
      </c>
      <c r="I48" s="53">
        <v>0</v>
      </c>
      <c r="J48" s="120"/>
      <c r="K48" s="120"/>
      <c r="L48" s="130"/>
      <c r="M48" s="130"/>
      <c r="N48" s="130"/>
      <c r="O48" s="130"/>
      <c r="P48" s="130"/>
      <c r="Q48" s="120"/>
      <c r="R48" s="67"/>
      <c r="S48" s="67"/>
      <c r="T48" s="19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</row>
    <row r="49" spans="1:32" s="70" customFormat="1" ht="30.75" customHeight="1">
      <c r="A49" s="85" t="s">
        <v>123</v>
      </c>
      <c r="B49" s="81" t="s">
        <v>113</v>
      </c>
      <c r="C49" s="71" t="s">
        <v>109</v>
      </c>
      <c r="D49" s="82">
        <f t="shared" si="6"/>
        <v>130</v>
      </c>
      <c r="E49" s="72">
        <v>38</v>
      </c>
      <c r="F49" s="80">
        <f t="shared" si="7"/>
        <v>92</v>
      </c>
      <c r="G49" s="103">
        <v>60</v>
      </c>
      <c r="H49" s="103">
        <v>32</v>
      </c>
      <c r="I49" s="53">
        <v>0</v>
      </c>
      <c r="J49" s="120"/>
      <c r="K49" s="120"/>
      <c r="L49" s="130"/>
      <c r="M49" s="130"/>
      <c r="N49" s="130"/>
      <c r="O49" s="130"/>
      <c r="P49" s="130"/>
      <c r="Q49" s="120"/>
      <c r="R49" s="67"/>
      <c r="S49" s="67"/>
      <c r="T49" s="19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</row>
    <row r="50" spans="1:32" s="70" customFormat="1" ht="30.75" customHeight="1">
      <c r="A50" s="85" t="s">
        <v>124</v>
      </c>
      <c r="B50" s="81" t="s">
        <v>138</v>
      </c>
      <c r="C50" s="71" t="s">
        <v>108</v>
      </c>
      <c r="D50" s="82">
        <f t="shared" si="6"/>
        <v>76</v>
      </c>
      <c r="E50" s="72">
        <v>32</v>
      </c>
      <c r="F50" s="80">
        <f t="shared" si="7"/>
        <v>44</v>
      </c>
      <c r="G50" s="103">
        <v>22</v>
      </c>
      <c r="H50" s="103">
        <v>22</v>
      </c>
      <c r="I50" s="53">
        <v>0</v>
      </c>
      <c r="J50" s="120"/>
      <c r="K50" s="120"/>
      <c r="L50" s="130"/>
      <c r="M50" s="130"/>
      <c r="N50" s="130"/>
      <c r="O50" s="130"/>
      <c r="P50" s="130"/>
      <c r="Q50" s="120"/>
      <c r="R50" s="67"/>
      <c r="S50" s="67"/>
      <c r="T50" s="19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</row>
    <row r="51" spans="1:32" s="70" customFormat="1" ht="15.75">
      <c r="A51" s="85" t="s">
        <v>125</v>
      </c>
      <c r="B51" s="81" t="s">
        <v>114</v>
      </c>
      <c r="C51" s="71" t="s">
        <v>108</v>
      </c>
      <c r="D51" s="82">
        <f t="shared" si="6"/>
        <v>60</v>
      </c>
      <c r="E51" s="72">
        <v>20</v>
      </c>
      <c r="F51" s="80">
        <f t="shared" si="7"/>
        <v>40</v>
      </c>
      <c r="G51" s="103">
        <v>26</v>
      </c>
      <c r="H51" s="103">
        <v>14</v>
      </c>
      <c r="I51" s="53">
        <v>0</v>
      </c>
      <c r="J51" s="120"/>
      <c r="K51" s="120"/>
      <c r="L51" s="130"/>
      <c r="M51" s="130"/>
      <c r="N51" s="130"/>
      <c r="O51" s="130"/>
      <c r="P51" s="130"/>
      <c r="Q51" s="120"/>
      <c r="R51" s="67"/>
      <c r="S51" s="67"/>
      <c r="T51" s="19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</row>
    <row r="52" spans="1:32" s="70" customFormat="1" ht="30.75" customHeight="1">
      <c r="A52" s="85" t="s">
        <v>126</v>
      </c>
      <c r="B52" s="81" t="s">
        <v>115</v>
      </c>
      <c r="C52" s="71" t="s">
        <v>108</v>
      </c>
      <c r="D52" s="82">
        <f t="shared" si="6"/>
        <v>66</v>
      </c>
      <c r="E52" s="72">
        <v>30</v>
      </c>
      <c r="F52" s="80">
        <f t="shared" si="7"/>
        <v>36</v>
      </c>
      <c r="G52" s="103">
        <v>26</v>
      </c>
      <c r="H52" s="103">
        <v>10</v>
      </c>
      <c r="I52" s="53">
        <v>0</v>
      </c>
      <c r="J52" s="120"/>
      <c r="K52" s="120"/>
      <c r="L52" s="130"/>
      <c r="M52" s="130"/>
      <c r="N52" s="130"/>
      <c r="O52" s="130"/>
      <c r="P52" s="130"/>
      <c r="Q52" s="120"/>
      <c r="R52" s="67"/>
      <c r="S52" s="67"/>
      <c r="T52" s="19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</row>
    <row r="53" spans="1:32" s="70" customFormat="1" ht="30.75" customHeight="1" thickBot="1">
      <c r="A53" s="88" t="s">
        <v>127</v>
      </c>
      <c r="B53" s="89" t="s">
        <v>116</v>
      </c>
      <c r="C53" s="74" t="s">
        <v>108</v>
      </c>
      <c r="D53" s="90">
        <f t="shared" si="6"/>
        <v>150</v>
      </c>
      <c r="E53" s="73">
        <v>50</v>
      </c>
      <c r="F53" s="91">
        <f t="shared" si="7"/>
        <v>100</v>
      </c>
      <c r="G53" s="104">
        <v>20</v>
      </c>
      <c r="H53" s="104">
        <v>80</v>
      </c>
      <c r="I53" s="53">
        <v>0</v>
      </c>
      <c r="J53" s="120"/>
      <c r="K53" s="120"/>
      <c r="L53" s="130"/>
      <c r="M53" s="130"/>
      <c r="N53" s="130"/>
      <c r="O53" s="130"/>
      <c r="P53" s="130"/>
      <c r="Q53" s="120"/>
      <c r="R53" s="67"/>
      <c r="S53" s="67"/>
      <c r="T53" s="19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1" customFormat="1" ht="15.75" thickBot="1">
      <c r="A54" s="54" t="s">
        <v>71</v>
      </c>
      <c r="B54" s="92" t="s">
        <v>72</v>
      </c>
      <c r="C54" s="110" t="s">
        <v>153</v>
      </c>
      <c r="D54" s="64">
        <f>D55+D60+D65</f>
        <v>1026</v>
      </c>
      <c r="E54" s="64">
        <f aca="true" t="shared" si="8" ref="E54:Q54">E55+E60+E65</f>
        <v>342</v>
      </c>
      <c r="F54" s="64">
        <f t="shared" si="8"/>
        <v>684</v>
      </c>
      <c r="G54" s="64">
        <f>G55+G60+G65</f>
        <v>324</v>
      </c>
      <c r="H54" s="64">
        <f t="shared" si="8"/>
        <v>300</v>
      </c>
      <c r="I54" s="65">
        <f>I55+I60+I65</f>
        <v>60</v>
      </c>
      <c r="J54" s="137"/>
      <c r="K54" s="137"/>
      <c r="L54" s="137"/>
      <c r="M54" s="137"/>
      <c r="N54" s="137"/>
      <c r="O54" s="137"/>
      <c r="P54" s="137"/>
      <c r="Q54" s="137"/>
      <c r="R54" s="28"/>
      <c r="S54" s="28"/>
      <c r="T54" s="198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s="3" customFormat="1" ht="30" customHeight="1">
      <c r="A55" s="150" t="s">
        <v>73</v>
      </c>
      <c r="B55" s="151" t="s">
        <v>74</v>
      </c>
      <c r="C55" s="152" t="s">
        <v>154</v>
      </c>
      <c r="D55" s="153">
        <f>SUM(D56:D57)</f>
        <v>459</v>
      </c>
      <c r="E55" s="153">
        <f aca="true" t="shared" si="9" ref="E55:P55">SUM(E56:E57)</f>
        <v>153</v>
      </c>
      <c r="F55" s="153">
        <f t="shared" si="9"/>
        <v>306</v>
      </c>
      <c r="G55" s="153">
        <f t="shared" si="9"/>
        <v>174</v>
      </c>
      <c r="H55" s="153">
        <f t="shared" si="9"/>
        <v>132</v>
      </c>
      <c r="I55" s="154">
        <f t="shared" si="9"/>
        <v>0</v>
      </c>
      <c r="J55" s="200"/>
      <c r="K55" s="200"/>
      <c r="L55" s="200"/>
      <c r="M55" s="200"/>
      <c r="N55" s="200"/>
      <c r="O55" s="200"/>
      <c r="P55" s="200"/>
      <c r="Q55" s="200"/>
      <c r="R55" s="29"/>
      <c r="S55" s="29"/>
      <c r="T55" s="24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3" customFormat="1" ht="30.75">
      <c r="A56" s="35" t="s">
        <v>75</v>
      </c>
      <c r="B56" s="15" t="s">
        <v>76</v>
      </c>
      <c r="C56" s="102" t="s">
        <v>108</v>
      </c>
      <c r="D56" s="5">
        <f>SUM(E56:F56)</f>
        <v>210</v>
      </c>
      <c r="E56" s="5">
        <v>70</v>
      </c>
      <c r="F56" s="102">
        <f>SUM(G56:I56)</f>
        <v>140</v>
      </c>
      <c r="G56" s="106">
        <v>70</v>
      </c>
      <c r="H56" s="106">
        <v>70</v>
      </c>
      <c r="I56" s="86">
        <v>0</v>
      </c>
      <c r="J56" s="129"/>
      <c r="K56" s="129"/>
      <c r="L56" s="129"/>
      <c r="M56" s="129"/>
      <c r="N56" s="120"/>
      <c r="O56" s="120"/>
      <c r="P56" s="120"/>
      <c r="Q56" s="120"/>
      <c r="R56" s="29"/>
      <c r="S56" s="29"/>
      <c r="T56" s="24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3" customFormat="1" ht="30.75">
      <c r="A57" s="35" t="s">
        <v>77</v>
      </c>
      <c r="B57" s="15" t="s">
        <v>78</v>
      </c>
      <c r="C57" s="102" t="s">
        <v>107</v>
      </c>
      <c r="D57" s="5">
        <f>SUM(E57:F57)</f>
        <v>249</v>
      </c>
      <c r="E57" s="5">
        <v>83</v>
      </c>
      <c r="F57" s="102">
        <f>SUM(G57:I57)</f>
        <v>166</v>
      </c>
      <c r="G57" s="106">
        <v>104</v>
      </c>
      <c r="H57" s="106">
        <v>62</v>
      </c>
      <c r="I57" s="86">
        <v>0</v>
      </c>
      <c r="J57" s="129"/>
      <c r="K57" s="129"/>
      <c r="L57" s="129"/>
      <c r="M57" s="129"/>
      <c r="N57" s="120"/>
      <c r="O57" s="120"/>
      <c r="P57" s="120"/>
      <c r="Q57" s="120"/>
      <c r="R57" s="29"/>
      <c r="S57" s="29"/>
      <c r="T57" s="24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20" s="12" customFormat="1" ht="15">
      <c r="A58" s="83" t="s">
        <v>87</v>
      </c>
      <c r="B58" s="108" t="s">
        <v>89</v>
      </c>
      <c r="C58" s="106" t="s">
        <v>108</v>
      </c>
      <c r="D58" s="84">
        <v>0</v>
      </c>
      <c r="E58" s="84">
        <v>0</v>
      </c>
      <c r="F58" s="106">
        <v>72</v>
      </c>
      <c r="G58" s="106">
        <v>0</v>
      </c>
      <c r="H58" s="106">
        <v>0</v>
      </c>
      <c r="I58" s="86">
        <v>0</v>
      </c>
      <c r="J58" s="111"/>
      <c r="K58" s="111"/>
      <c r="L58" s="111"/>
      <c r="M58" s="111"/>
      <c r="N58" s="111"/>
      <c r="O58" s="111"/>
      <c r="P58" s="111"/>
      <c r="Q58" s="111"/>
      <c r="R58" s="29"/>
      <c r="S58" s="29"/>
      <c r="T58" s="24"/>
    </row>
    <row r="59" spans="1:20" s="12" customFormat="1" ht="42" customHeight="1">
      <c r="A59" s="83" t="s">
        <v>88</v>
      </c>
      <c r="B59" s="108" t="s">
        <v>90</v>
      </c>
      <c r="C59" s="106" t="s">
        <v>108</v>
      </c>
      <c r="D59" s="84">
        <v>0</v>
      </c>
      <c r="E59" s="84">
        <v>0</v>
      </c>
      <c r="F59" s="84">
        <v>180</v>
      </c>
      <c r="G59" s="84">
        <v>0</v>
      </c>
      <c r="H59" s="84">
        <v>0</v>
      </c>
      <c r="I59" s="99">
        <v>0</v>
      </c>
      <c r="J59" s="201"/>
      <c r="K59" s="201"/>
      <c r="L59" s="201"/>
      <c r="M59" s="201"/>
      <c r="N59" s="201"/>
      <c r="O59" s="201"/>
      <c r="P59" s="201"/>
      <c r="Q59" s="201"/>
      <c r="R59" s="29"/>
      <c r="S59" s="29"/>
      <c r="T59" s="24"/>
    </row>
    <row r="60" spans="1:40" s="3" customFormat="1" ht="30.75">
      <c r="A60" s="155" t="s">
        <v>79</v>
      </c>
      <c r="B60" s="156" t="s">
        <v>80</v>
      </c>
      <c r="C60" s="157" t="s">
        <v>155</v>
      </c>
      <c r="D60" s="158">
        <f>SUM(D61:D62)</f>
        <v>426</v>
      </c>
      <c r="E60" s="158">
        <f>SUM(E61:E62)</f>
        <v>142</v>
      </c>
      <c r="F60" s="158">
        <f aca="true" t="shared" si="10" ref="F60:Q63">SUM(F61:F62)</f>
        <v>284</v>
      </c>
      <c r="G60" s="158">
        <f t="shared" si="10"/>
        <v>104</v>
      </c>
      <c r="H60" s="158">
        <f t="shared" si="10"/>
        <v>120</v>
      </c>
      <c r="I60" s="159">
        <f t="shared" si="10"/>
        <v>60</v>
      </c>
      <c r="J60" s="200"/>
      <c r="K60" s="200"/>
      <c r="L60" s="200"/>
      <c r="M60" s="200"/>
      <c r="N60" s="200"/>
      <c r="O60" s="200"/>
      <c r="P60" s="200"/>
      <c r="Q60" s="200"/>
      <c r="R60" s="29"/>
      <c r="S60" s="29"/>
      <c r="T60" s="24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s="3" customFormat="1" ht="56.25" customHeight="1">
      <c r="A61" s="35" t="s">
        <v>81</v>
      </c>
      <c r="B61" s="15" t="s">
        <v>82</v>
      </c>
      <c r="C61" s="102" t="s">
        <v>108</v>
      </c>
      <c r="D61" s="5">
        <f>SUM(E61:F61)</f>
        <v>246</v>
      </c>
      <c r="E61" s="5">
        <v>82</v>
      </c>
      <c r="F61" s="102">
        <f>SUM(G61:I61)</f>
        <v>164</v>
      </c>
      <c r="G61" s="106">
        <v>64</v>
      </c>
      <c r="H61" s="106">
        <v>70</v>
      </c>
      <c r="I61" s="87">
        <v>30</v>
      </c>
      <c r="J61" s="129"/>
      <c r="K61" s="129"/>
      <c r="L61" s="129"/>
      <c r="M61" s="129"/>
      <c r="N61" s="129"/>
      <c r="O61" s="120"/>
      <c r="P61" s="120"/>
      <c r="Q61" s="120"/>
      <c r="R61" s="29"/>
      <c r="S61" s="29"/>
      <c r="T61" s="24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s="3" customFormat="1" ht="30" customHeight="1">
      <c r="A62" s="35" t="s">
        <v>83</v>
      </c>
      <c r="B62" s="108" t="s">
        <v>84</v>
      </c>
      <c r="C62" s="106" t="s">
        <v>109</v>
      </c>
      <c r="D62" s="5">
        <f>SUM(E62:F62)</f>
        <v>180</v>
      </c>
      <c r="E62" s="5">
        <v>60</v>
      </c>
      <c r="F62" s="102">
        <f>SUM(G62:I62)</f>
        <v>120</v>
      </c>
      <c r="G62" s="106">
        <v>40</v>
      </c>
      <c r="H62" s="106">
        <v>50</v>
      </c>
      <c r="I62" s="87">
        <v>30</v>
      </c>
      <c r="J62" s="129"/>
      <c r="K62" s="129"/>
      <c r="L62" s="129"/>
      <c r="M62" s="129"/>
      <c r="N62" s="129"/>
      <c r="O62" s="120"/>
      <c r="P62" s="120"/>
      <c r="Q62" s="120"/>
      <c r="R62" s="29"/>
      <c r="S62" s="29"/>
      <c r="T62" s="24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20" s="12" customFormat="1" ht="15">
      <c r="A63" s="83" t="s">
        <v>91</v>
      </c>
      <c r="B63" s="108" t="s">
        <v>89</v>
      </c>
      <c r="C63" s="106" t="s">
        <v>108</v>
      </c>
      <c r="D63" s="84">
        <v>0</v>
      </c>
      <c r="E63" s="84">
        <v>0</v>
      </c>
      <c r="F63" s="106">
        <v>72</v>
      </c>
      <c r="G63" s="106">
        <v>0</v>
      </c>
      <c r="H63" s="106">
        <v>0</v>
      </c>
      <c r="I63" s="87">
        <f t="shared" si="10"/>
        <v>0</v>
      </c>
      <c r="J63" s="129"/>
      <c r="K63" s="129"/>
      <c r="L63" s="129"/>
      <c r="M63" s="129"/>
      <c r="N63" s="129"/>
      <c r="O63" s="111"/>
      <c r="P63" s="111"/>
      <c r="Q63" s="120"/>
      <c r="R63" s="29"/>
      <c r="S63" s="29"/>
      <c r="T63" s="24"/>
    </row>
    <row r="64" spans="1:20" s="12" customFormat="1" ht="43.5" customHeight="1">
      <c r="A64" s="83" t="s">
        <v>92</v>
      </c>
      <c r="B64" s="108" t="s">
        <v>90</v>
      </c>
      <c r="C64" s="106" t="s">
        <v>108</v>
      </c>
      <c r="D64" s="84">
        <v>0</v>
      </c>
      <c r="E64" s="84">
        <v>0</v>
      </c>
      <c r="F64" s="84">
        <v>180</v>
      </c>
      <c r="G64" s="84">
        <v>0</v>
      </c>
      <c r="H64" s="84">
        <v>0</v>
      </c>
      <c r="I64" s="99">
        <v>0</v>
      </c>
      <c r="J64" s="201"/>
      <c r="K64" s="201"/>
      <c r="L64" s="201"/>
      <c r="M64" s="201"/>
      <c r="N64" s="201"/>
      <c r="O64" s="201"/>
      <c r="P64" s="201"/>
      <c r="Q64" s="120"/>
      <c r="R64" s="29"/>
      <c r="S64" s="29"/>
      <c r="T64" s="24"/>
    </row>
    <row r="65" spans="1:32" s="3" customFormat="1" ht="48.75" customHeight="1">
      <c r="A65" s="155" t="s">
        <v>85</v>
      </c>
      <c r="B65" s="156" t="s">
        <v>86</v>
      </c>
      <c r="C65" s="157" t="s">
        <v>156</v>
      </c>
      <c r="D65" s="158">
        <f aca="true" t="shared" si="11" ref="D65:Q65">SUM(D66)</f>
        <v>141</v>
      </c>
      <c r="E65" s="158">
        <f t="shared" si="11"/>
        <v>47</v>
      </c>
      <c r="F65" s="158">
        <f t="shared" si="11"/>
        <v>94</v>
      </c>
      <c r="G65" s="158">
        <f t="shared" si="11"/>
        <v>46</v>
      </c>
      <c r="H65" s="158">
        <f t="shared" si="11"/>
        <v>48</v>
      </c>
      <c r="I65" s="159">
        <f t="shared" si="11"/>
        <v>0</v>
      </c>
      <c r="J65" s="200"/>
      <c r="K65" s="200"/>
      <c r="L65" s="200"/>
      <c r="M65" s="200"/>
      <c r="N65" s="200"/>
      <c r="O65" s="200"/>
      <c r="P65" s="200"/>
      <c r="Q65" s="200"/>
      <c r="R65" s="29"/>
      <c r="S65" s="29"/>
      <c r="T65" s="24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71" s="3" customFormat="1" ht="48.75" customHeight="1">
      <c r="A66" s="35" t="s">
        <v>101</v>
      </c>
      <c r="B66" s="108" t="s">
        <v>129</v>
      </c>
      <c r="C66" s="101" t="s">
        <v>108</v>
      </c>
      <c r="D66" s="5">
        <f>SUM(E66:F66)</f>
        <v>141</v>
      </c>
      <c r="E66" s="5">
        <v>47</v>
      </c>
      <c r="F66" s="102">
        <f>SUM(G66:H66)</f>
        <v>94</v>
      </c>
      <c r="G66" s="106">
        <v>46</v>
      </c>
      <c r="H66" s="106">
        <v>48</v>
      </c>
      <c r="I66" s="87">
        <f>SUM(I67)</f>
        <v>0</v>
      </c>
      <c r="J66" s="129"/>
      <c r="K66" s="129"/>
      <c r="L66" s="129"/>
      <c r="M66" s="120"/>
      <c r="N66" s="129"/>
      <c r="O66" s="129"/>
      <c r="P66" s="129"/>
      <c r="Q66" s="129"/>
      <c r="R66" s="29"/>
      <c r="S66" s="29"/>
      <c r="T66" s="24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</row>
    <row r="67" spans="1:71" s="3" customFormat="1" ht="15">
      <c r="A67" s="35" t="s">
        <v>93</v>
      </c>
      <c r="B67" s="15" t="s">
        <v>89</v>
      </c>
      <c r="C67" s="102" t="s">
        <v>108</v>
      </c>
      <c r="D67" s="5">
        <v>0</v>
      </c>
      <c r="E67" s="5">
        <v>0</v>
      </c>
      <c r="F67" s="102">
        <v>288</v>
      </c>
      <c r="G67" s="102">
        <v>0</v>
      </c>
      <c r="H67" s="102">
        <v>0</v>
      </c>
      <c r="I67" s="6">
        <v>0</v>
      </c>
      <c r="J67" s="120"/>
      <c r="K67" s="120"/>
      <c r="L67" s="120"/>
      <c r="M67" s="120"/>
      <c r="N67" s="120"/>
      <c r="O67" s="120"/>
      <c r="P67" s="120"/>
      <c r="Q67" s="129"/>
      <c r="R67" s="29"/>
      <c r="S67" s="29"/>
      <c r="T67" s="24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</row>
    <row r="68" spans="1:71" s="3" customFormat="1" ht="35.25" customHeight="1" thickBot="1">
      <c r="A68" s="36" t="s">
        <v>94</v>
      </c>
      <c r="B68" s="107" t="s">
        <v>90</v>
      </c>
      <c r="C68" s="37" t="s">
        <v>108</v>
      </c>
      <c r="D68" s="38">
        <v>0</v>
      </c>
      <c r="E68" s="38">
        <v>0</v>
      </c>
      <c r="F68" s="38">
        <v>108</v>
      </c>
      <c r="G68" s="38">
        <v>0</v>
      </c>
      <c r="H68" s="38">
        <v>0</v>
      </c>
      <c r="I68" s="216">
        <v>0</v>
      </c>
      <c r="J68" s="129"/>
      <c r="K68" s="129"/>
      <c r="L68" s="129"/>
      <c r="M68" s="129"/>
      <c r="N68" s="129"/>
      <c r="O68" s="129"/>
      <c r="P68" s="129"/>
      <c r="Q68" s="129"/>
      <c r="R68" s="29"/>
      <c r="S68" s="29"/>
      <c r="T68" s="24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</row>
    <row r="69" spans="1:71" s="11" customFormat="1" ht="35.25" customHeight="1" thickBot="1">
      <c r="A69" s="54"/>
      <c r="B69" s="66" t="s">
        <v>110</v>
      </c>
      <c r="C69" s="66"/>
      <c r="D69" s="64">
        <f>D25+D42+D43+D44+D45+D46+D47+D48+D49+D50+D51+D52+D53</f>
        <v>1350</v>
      </c>
      <c r="E69" s="64">
        <f aca="true" t="shared" si="12" ref="E69:P69">E25+E42+E43+E44+E45+E46+E47+E48+E49+E50+E51+E52+E53</f>
        <v>450</v>
      </c>
      <c r="F69" s="64">
        <f t="shared" si="12"/>
        <v>900</v>
      </c>
      <c r="G69" s="64">
        <f t="shared" si="12"/>
        <v>494</v>
      </c>
      <c r="H69" s="64">
        <f t="shared" si="12"/>
        <v>406</v>
      </c>
      <c r="I69" s="65">
        <f t="shared" si="12"/>
        <v>0</v>
      </c>
      <c r="J69" s="137"/>
      <c r="K69" s="137"/>
      <c r="L69" s="137"/>
      <c r="M69" s="137"/>
      <c r="N69" s="137"/>
      <c r="O69" s="137"/>
      <c r="P69" s="137"/>
      <c r="Q69" s="137"/>
      <c r="R69" s="31"/>
      <c r="S69" s="31"/>
      <c r="T69" s="202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</row>
    <row r="70" spans="1:71" s="11" customFormat="1" ht="15.75" thickBot="1">
      <c r="A70" s="54"/>
      <c r="B70" s="75" t="s">
        <v>95</v>
      </c>
      <c r="C70" s="66"/>
      <c r="D70" s="64">
        <f>D7+D20+D26+D30</f>
        <v>6642</v>
      </c>
      <c r="E70" s="64">
        <f aca="true" t="shared" si="13" ref="E70:Q70">E7+E20+E26+E30</f>
        <v>2214</v>
      </c>
      <c r="F70" s="64">
        <f t="shared" si="13"/>
        <v>4428</v>
      </c>
      <c r="G70" s="64">
        <f t="shared" si="13"/>
        <v>2550</v>
      </c>
      <c r="H70" s="64">
        <f t="shared" si="13"/>
        <v>1818</v>
      </c>
      <c r="I70" s="65">
        <f t="shared" si="13"/>
        <v>60</v>
      </c>
      <c r="J70" s="137"/>
      <c r="K70" s="137"/>
      <c r="L70" s="137"/>
      <c r="M70" s="137"/>
      <c r="N70" s="137"/>
      <c r="O70" s="137"/>
      <c r="P70" s="137"/>
      <c r="Q70" s="137"/>
      <c r="R70" s="28"/>
      <c r="S70" s="28"/>
      <c r="T70" s="198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</row>
    <row r="71" spans="1:71" s="3" customFormat="1" ht="33.75" customHeight="1">
      <c r="A71" s="76" t="s">
        <v>96</v>
      </c>
      <c r="B71" s="77" t="s">
        <v>146</v>
      </c>
      <c r="C71" s="78"/>
      <c r="D71" s="79"/>
      <c r="E71" s="79"/>
      <c r="F71" s="78"/>
      <c r="G71" s="78"/>
      <c r="H71" s="78"/>
      <c r="I71" s="217"/>
      <c r="J71" s="120"/>
      <c r="K71" s="120"/>
      <c r="L71" s="120"/>
      <c r="M71" s="120"/>
      <c r="N71" s="120"/>
      <c r="O71" s="120"/>
      <c r="P71" s="121"/>
      <c r="Q71" s="121"/>
      <c r="R71" s="30"/>
      <c r="S71" s="30"/>
      <c r="T71" s="24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</row>
    <row r="72" spans="1:71" s="3" customFormat="1" ht="33.75" customHeight="1" thickBot="1">
      <c r="A72" s="218" t="s">
        <v>97</v>
      </c>
      <c r="B72" s="219" t="s">
        <v>98</v>
      </c>
      <c r="C72" s="220"/>
      <c r="D72" s="221"/>
      <c r="E72" s="221"/>
      <c r="F72" s="220"/>
      <c r="G72" s="220"/>
      <c r="H72" s="220"/>
      <c r="I72" s="222"/>
      <c r="J72" s="120"/>
      <c r="K72" s="120"/>
      <c r="L72" s="120"/>
      <c r="M72" s="120"/>
      <c r="N72" s="120"/>
      <c r="O72" s="120"/>
      <c r="P72" s="121"/>
      <c r="Q72" s="121"/>
      <c r="R72" s="30"/>
      <c r="S72" s="30"/>
      <c r="T72" s="24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</row>
    <row r="73" spans="1:71" s="122" customFormat="1" ht="28.5" customHeight="1">
      <c r="A73" s="188"/>
      <c r="B73" s="188"/>
      <c r="C73" s="188"/>
      <c r="D73" s="188"/>
      <c r="E73" s="188"/>
      <c r="F73" s="190"/>
      <c r="G73" s="181"/>
      <c r="H73" s="181"/>
      <c r="I73" s="181"/>
      <c r="J73" s="148"/>
      <c r="K73" s="148"/>
      <c r="L73" s="148"/>
      <c r="M73" s="148"/>
      <c r="N73" s="148"/>
      <c r="O73" s="148"/>
      <c r="P73" s="148"/>
      <c r="Q73" s="203"/>
      <c r="R73" s="28"/>
      <c r="S73" s="28"/>
      <c r="T73" s="24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</row>
    <row r="74" spans="1:71" s="122" customFormat="1" ht="15.75" customHeight="1">
      <c r="A74" s="167"/>
      <c r="B74" s="167"/>
      <c r="C74" s="167"/>
      <c r="D74" s="167"/>
      <c r="E74" s="167"/>
      <c r="F74" s="190"/>
      <c r="G74" s="186"/>
      <c r="H74" s="186"/>
      <c r="I74" s="186"/>
      <c r="J74" s="204"/>
      <c r="K74" s="204"/>
      <c r="L74" s="204"/>
      <c r="M74" s="204"/>
      <c r="N74" s="204"/>
      <c r="O74" s="204"/>
      <c r="P74" s="204"/>
      <c r="Q74" s="111"/>
      <c r="R74" s="29"/>
      <c r="S74" s="29"/>
      <c r="T74" s="24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</row>
    <row r="75" spans="1:71" s="122" customFormat="1" ht="31.5" customHeight="1">
      <c r="A75" s="167"/>
      <c r="B75" s="167"/>
      <c r="C75" s="167"/>
      <c r="D75" s="167"/>
      <c r="E75" s="167"/>
      <c r="F75" s="190"/>
      <c r="G75" s="186"/>
      <c r="H75" s="186"/>
      <c r="I75" s="186"/>
      <c r="J75" s="204"/>
      <c r="K75" s="204"/>
      <c r="L75" s="204"/>
      <c r="M75" s="204"/>
      <c r="N75" s="204"/>
      <c r="O75" s="204"/>
      <c r="P75" s="204"/>
      <c r="Q75" s="205"/>
      <c r="R75" s="29"/>
      <c r="S75" s="29"/>
      <c r="T75" s="24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</row>
    <row r="76" spans="1:20" s="122" customFormat="1" ht="15">
      <c r="A76" s="165"/>
      <c r="B76" s="165"/>
      <c r="C76" s="165"/>
      <c r="D76" s="165"/>
      <c r="E76" s="165"/>
      <c r="F76" s="190"/>
      <c r="G76" s="195"/>
      <c r="H76" s="195"/>
      <c r="I76" s="195"/>
      <c r="J76" s="121"/>
      <c r="K76" s="121"/>
      <c r="L76" s="121"/>
      <c r="M76" s="121"/>
      <c r="N76" s="121"/>
      <c r="O76" s="121"/>
      <c r="P76" s="121"/>
      <c r="Q76" s="111"/>
      <c r="R76" s="29"/>
      <c r="S76" s="29"/>
      <c r="T76" s="24"/>
    </row>
    <row r="77" spans="1:20" s="122" customFormat="1" ht="15">
      <c r="A77" s="165"/>
      <c r="B77" s="165"/>
      <c r="C77" s="165"/>
      <c r="D77" s="165"/>
      <c r="E77" s="165"/>
      <c r="F77" s="190"/>
      <c r="G77" s="195"/>
      <c r="H77" s="195"/>
      <c r="I77" s="195"/>
      <c r="J77" s="121"/>
      <c r="K77" s="121"/>
      <c r="L77" s="121"/>
      <c r="M77" s="121"/>
      <c r="N77" s="121"/>
      <c r="O77" s="121"/>
      <c r="P77" s="121"/>
      <c r="Q77" s="111"/>
      <c r="R77" s="29"/>
      <c r="S77" s="29"/>
      <c r="T77" s="24"/>
    </row>
    <row r="78" spans="1:20" s="122" customFormat="1" ht="15">
      <c r="A78" s="165"/>
      <c r="B78" s="165"/>
      <c r="C78" s="165"/>
      <c r="D78" s="165"/>
      <c r="E78" s="165"/>
      <c r="F78" s="190"/>
      <c r="G78" s="195"/>
      <c r="H78" s="195"/>
      <c r="I78" s="195"/>
      <c r="J78" s="188"/>
      <c r="K78" s="188"/>
      <c r="L78" s="188"/>
      <c r="M78" s="188"/>
      <c r="N78" s="188"/>
      <c r="O78" s="188"/>
      <c r="P78" s="188"/>
      <c r="Q78" s="206"/>
      <c r="R78" s="29"/>
      <c r="S78" s="29"/>
      <c r="T78" s="24"/>
    </row>
    <row r="79" spans="1:20" s="114" customFormat="1" ht="15">
      <c r="A79" s="208"/>
      <c r="B79" s="208"/>
      <c r="C79" s="208"/>
      <c r="D79" s="208"/>
      <c r="E79" s="208"/>
      <c r="F79" s="190"/>
      <c r="G79" s="195"/>
      <c r="H79" s="195"/>
      <c r="I79" s="195"/>
      <c r="J79" s="188"/>
      <c r="K79" s="188"/>
      <c r="L79" s="188"/>
      <c r="M79" s="188"/>
      <c r="N79" s="188"/>
      <c r="O79" s="188"/>
      <c r="P79" s="188"/>
      <c r="Q79" s="206"/>
      <c r="R79" s="207"/>
      <c r="S79" s="207"/>
      <c r="T79" s="207"/>
    </row>
    <row r="80" spans="1:20" s="114" customFormat="1" ht="12.75">
      <c r="A80" s="113"/>
      <c r="Q80" s="207"/>
      <c r="R80" s="207"/>
      <c r="S80" s="207"/>
      <c r="T80" s="207"/>
    </row>
    <row r="81" spans="1:20" s="114" customFormat="1" ht="12.75">
      <c r="A81" s="113"/>
      <c r="Q81" s="207"/>
      <c r="R81" s="207"/>
      <c r="S81" s="207"/>
      <c r="T81" s="207"/>
    </row>
    <row r="82" spans="1:20" s="114" customFormat="1" ht="12.75">
      <c r="A82" s="113"/>
      <c r="Q82" s="207"/>
      <c r="R82" s="207"/>
      <c r="S82" s="207"/>
      <c r="T82" s="207"/>
    </row>
    <row r="83" spans="1:20" s="114" customFormat="1" ht="12.75">
      <c r="A83" s="113"/>
      <c r="F83" s="209"/>
      <c r="Q83" s="207"/>
      <c r="R83" s="207"/>
      <c r="S83" s="207"/>
      <c r="T83" s="207"/>
    </row>
    <row r="84" spans="1:20" s="114" customFormat="1" ht="12.75">
      <c r="A84" s="113"/>
      <c r="Q84" s="207"/>
      <c r="R84" s="207"/>
      <c r="S84" s="207"/>
      <c r="T84" s="207"/>
    </row>
    <row r="85" spans="1:20" s="114" customFormat="1" ht="12.75">
      <c r="A85" s="113"/>
      <c r="Q85" s="207"/>
      <c r="R85" s="207"/>
      <c r="S85" s="207"/>
      <c r="T85" s="207"/>
    </row>
    <row r="86" spans="1:20" s="114" customFormat="1" ht="12.75">
      <c r="A86" s="113"/>
      <c r="Q86" s="207"/>
      <c r="R86" s="207"/>
      <c r="S86" s="207"/>
      <c r="T86" s="207"/>
    </row>
    <row r="87" spans="10:20" ht="12.75">
      <c r="J87" s="114"/>
      <c r="K87" s="114"/>
      <c r="L87" s="114"/>
      <c r="M87" s="114"/>
      <c r="N87" s="114"/>
      <c r="O87" s="114"/>
      <c r="P87" s="114"/>
      <c r="Q87" s="207"/>
      <c r="R87" s="207"/>
      <c r="S87" s="207"/>
      <c r="T87" s="207"/>
    </row>
    <row r="88" spans="10:20" ht="12.75">
      <c r="J88" s="114"/>
      <c r="K88" s="114"/>
      <c r="L88" s="114"/>
      <c r="M88" s="114"/>
      <c r="N88" s="114"/>
      <c r="O88" s="114"/>
      <c r="P88" s="114"/>
      <c r="Q88" s="207"/>
      <c r="R88" s="207"/>
      <c r="S88" s="207"/>
      <c r="T88" s="207"/>
    </row>
    <row r="89" spans="10:20" ht="12.75">
      <c r="J89" s="114"/>
      <c r="K89" s="114"/>
      <c r="L89" s="114"/>
      <c r="M89" s="114"/>
      <c r="N89" s="114"/>
      <c r="O89" s="114"/>
      <c r="P89" s="114"/>
      <c r="Q89" s="207"/>
      <c r="R89" s="207"/>
      <c r="S89" s="207"/>
      <c r="T89" s="207"/>
    </row>
    <row r="90" spans="10:20" ht="12.75">
      <c r="J90" s="114"/>
      <c r="K90" s="114"/>
      <c r="L90" s="114"/>
      <c r="M90" s="114"/>
      <c r="N90" s="114"/>
      <c r="O90" s="114"/>
      <c r="P90" s="114"/>
      <c r="Q90" s="207"/>
      <c r="R90" s="207"/>
      <c r="S90" s="207"/>
      <c r="T90" s="207"/>
    </row>
    <row r="91" spans="10:20" ht="12.75">
      <c r="J91" s="114"/>
      <c r="K91" s="114"/>
      <c r="L91" s="114"/>
      <c r="M91" s="114"/>
      <c r="N91" s="114"/>
      <c r="O91" s="114"/>
      <c r="P91" s="114"/>
      <c r="Q91" s="207"/>
      <c r="R91" s="207"/>
      <c r="S91" s="207"/>
      <c r="T91" s="207"/>
    </row>
    <row r="92" spans="10:20" ht="12.75">
      <c r="J92" s="114"/>
      <c r="K92" s="114"/>
      <c r="L92" s="114"/>
      <c r="M92" s="114"/>
      <c r="N92" s="114"/>
      <c r="O92" s="114"/>
      <c r="P92" s="114"/>
      <c r="Q92" s="207"/>
      <c r="R92" s="207"/>
      <c r="S92" s="207"/>
      <c r="T92" s="207"/>
    </row>
  </sheetData>
  <sheetProtection/>
  <mergeCells count="45">
    <mergeCell ref="J3:K3"/>
    <mergeCell ref="G4:I4"/>
    <mergeCell ref="N78:N79"/>
    <mergeCell ref="O78:O79"/>
    <mergeCell ref="M4:M5"/>
    <mergeCell ref="O4:O5"/>
    <mergeCell ref="N4:N5"/>
    <mergeCell ref="K78:K79"/>
    <mergeCell ref="L78:L79"/>
    <mergeCell ref="G77:I77"/>
    <mergeCell ref="P78:P79"/>
    <mergeCell ref="A78:E78"/>
    <mergeCell ref="A79:E79"/>
    <mergeCell ref="F73:F79"/>
    <mergeCell ref="G78:I79"/>
    <mergeCell ref="J78:J79"/>
    <mergeCell ref="M78:M79"/>
    <mergeCell ref="N3:O3"/>
    <mergeCell ref="A2:A5"/>
    <mergeCell ref="B2:B5"/>
    <mergeCell ref="C2:C5"/>
    <mergeCell ref="D3:D5"/>
    <mergeCell ref="L4:L5"/>
    <mergeCell ref="D2:I2"/>
    <mergeCell ref="F3:I3"/>
    <mergeCell ref="L3:M3"/>
    <mergeCell ref="E3:E5"/>
    <mergeCell ref="K4:K5"/>
    <mergeCell ref="A73:E73"/>
    <mergeCell ref="A74:E74"/>
    <mergeCell ref="G75:I75"/>
    <mergeCell ref="G76:I76"/>
    <mergeCell ref="A75:E75"/>
    <mergeCell ref="G73:I73"/>
    <mergeCell ref="A76:E76"/>
    <mergeCell ref="A1:Q1"/>
    <mergeCell ref="J2:Q2"/>
    <mergeCell ref="P3:Q3"/>
    <mergeCell ref="Q4:Q5"/>
    <mergeCell ref="Q78:Q79"/>
    <mergeCell ref="A77:E77"/>
    <mergeCell ref="P4:P5"/>
    <mergeCell ref="G74:I74"/>
    <mergeCell ref="F4:F5"/>
    <mergeCell ref="J4:J5"/>
  </mergeCells>
  <printOptions horizontalCentered="1" verticalCentered="1"/>
  <pageMargins left="0.75" right="0.3937007874015748" top="0.3937007874015748" bottom="0.3937007874015748" header="0.5118110236220472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M163"/>
  <sheetViews>
    <sheetView zoomScale="75" zoomScaleNormal="75" zoomScaleSheetLayoutView="50" zoomScalePageLayoutView="0" workbookViewId="0" topLeftCell="A1">
      <pane xSplit="2" ySplit="6" topLeftCell="C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49" sqref="G149"/>
    </sheetView>
  </sheetViews>
  <sheetFormatPr defaultColWidth="9.125" defaultRowHeight="12.75"/>
  <cols>
    <col min="1" max="1" width="15.125" style="1" bestFit="1" customWidth="1"/>
    <col min="2" max="2" width="42.125" style="2" customWidth="1"/>
    <col min="3" max="3" width="17.375" style="2" customWidth="1"/>
    <col min="4" max="4" width="14.125" style="2" bestFit="1" customWidth="1"/>
    <col min="5" max="6" width="10.00390625" style="2" customWidth="1"/>
    <col min="7" max="7" width="9.50390625" style="2" customWidth="1"/>
    <col min="8" max="8" width="12.125" style="2" customWidth="1"/>
    <col min="9" max="9" width="9.375" style="2" customWidth="1"/>
    <col min="10" max="11" width="9.00390625" style="2" customWidth="1"/>
    <col min="12" max="12" width="8.625" style="2" customWidth="1"/>
    <col min="13" max="13" width="8.50390625" style="2" customWidth="1"/>
    <col min="14" max="14" width="8.875" style="2" customWidth="1"/>
    <col min="15" max="15" width="9.125" style="2" customWidth="1"/>
    <col min="16" max="17" width="9.50390625" style="2" customWidth="1"/>
    <col min="18" max="20" width="6.625" style="2" customWidth="1"/>
    <col min="21" max="16384" width="9.125" style="2" customWidth="1"/>
  </cols>
  <sheetData>
    <row r="1" spans="1:17" ht="32.2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20" ht="36" customHeight="1">
      <c r="A2" s="185"/>
      <c r="B2" s="182"/>
      <c r="C2" s="184"/>
      <c r="D2" s="185"/>
      <c r="E2" s="185"/>
      <c r="F2" s="185"/>
      <c r="G2" s="185"/>
      <c r="H2" s="185"/>
      <c r="I2" s="185"/>
      <c r="J2" s="182"/>
      <c r="K2" s="182"/>
      <c r="L2" s="182"/>
      <c r="M2" s="182"/>
      <c r="N2" s="182"/>
      <c r="O2" s="182"/>
      <c r="P2" s="182"/>
      <c r="Q2" s="182"/>
      <c r="R2" s="17"/>
      <c r="S2" s="17"/>
      <c r="T2" s="17"/>
    </row>
    <row r="3" spans="1:20" ht="27" customHeight="1">
      <c r="A3" s="185"/>
      <c r="B3" s="183"/>
      <c r="C3" s="184"/>
      <c r="D3" s="184"/>
      <c r="E3" s="184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"/>
      <c r="S3" s="18"/>
      <c r="T3" s="18"/>
    </row>
    <row r="4" spans="1:20" ht="27" customHeight="1">
      <c r="A4" s="185"/>
      <c r="B4" s="183"/>
      <c r="C4" s="184"/>
      <c r="D4" s="184"/>
      <c r="E4" s="184"/>
      <c r="F4" s="184"/>
      <c r="G4" s="187"/>
      <c r="H4" s="187"/>
      <c r="I4" s="187"/>
      <c r="J4" s="182"/>
      <c r="K4" s="182"/>
      <c r="L4" s="193"/>
      <c r="M4" s="193"/>
      <c r="N4" s="194"/>
      <c r="O4" s="194"/>
      <c r="P4" s="194"/>
      <c r="Q4" s="194"/>
      <c r="R4" s="18"/>
      <c r="S4" s="18"/>
      <c r="T4" s="18"/>
    </row>
    <row r="5" spans="1:20" ht="75" customHeight="1">
      <c r="A5" s="185"/>
      <c r="B5" s="183"/>
      <c r="C5" s="184"/>
      <c r="D5" s="184"/>
      <c r="E5" s="184"/>
      <c r="F5" s="184"/>
      <c r="G5" s="115"/>
      <c r="H5" s="115"/>
      <c r="I5" s="115"/>
      <c r="J5" s="182"/>
      <c r="K5" s="182"/>
      <c r="L5" s="193"/>
      <c r="M5" s="193"/>
      <c r="N5" s="194"/>
      <c r="O5" s="194"/>
      <c r="P5" s="194"/>
      <c r="Q5" s="194"/>
      <c r="R5" s="17"/>
      <c r="S5" s="17"/>
      <c r="T5" s="17"/>
    </row>
    <row r="6" spans="1:20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39" s="10" customFormat="1" ht="15">
      <c r="A7" s="116"/>
      <c r="B7" s="117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22"/>
      <c r="S7" s="22"/>
      <c r="T7" s="22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3" s="3" customFormat="1" ht="15.75" customHeight="1">
      <c r="A8" s="118"/>
      <c r="B8" s="119"/>
      <c r="C8" s="120"/>
      <c r="D8" s="120"/>
      <c r="E8" s="120"/>
      <c r="F8" s="120"/>
      <c r="G8" s="120"/>
      <c r="H8" s="120"/>
      <c r="I8" s="20"/>
      <c r="J8" s="120"/>
      <c r="K8" s="120"/>
      <c r="L8" s="20"/>
      <c r="M8" s="20"/>
      <c r="N8" s="20"/>
      <c r="O8" s="20"/>
      <c r="P8" s="20"/>
      <c r="Q8" s="20"/>
      <c r="R8" s="20"/>
      <c r="S8" s="20"/>
      <c r="T8" s="20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s="3" customFormat="1" ht="15.75" customHeight="1">
      <c r="A9" s="121"/>
      <c r="B9" s="112"/>
      <c r="C9" s="120"/>
      <c r="D9" s="120"/>
      <c r="E9" s="120"/>
      <c r="F9" s="120"/>
      <c r="G9" s="120"/>
      <c r="H9" s="120"/>
      <c r="I9" s="20"/>
      <c r="J9" s="120"/>
      <c r="K9" s="120"/>
      <c r="L9" s="20"/>
      <c r="M9" s="20"/>
      <c r="N9" s="20"/>
      <c r="O9" s="20"/>
      <c r="P9" s="20"/>
      <c r="Q9" s="20"/>
      <c r="R9" s="20"/>
      <c r="S9" s="20"/>
      <c r="T9" s="20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s="3" customFormat="1" ht="15.75" customHeight="1">
      <c r="A10" s="121"/>
      <c r="B10" s="122"/>
      <c r="C10" s="120"/>
      <c r="D10" s="120"/>
      <c r="E10" s="120"/>
      <c r="F10" s="120"/>
      <c r="G10" s="120"/>
      <c r="H10" s="120"/>
      <c r="I10" s="20"/>
      <c r="J10" s="120"/>
      <c r="K10" s="120"/>
      <c r="L10" s="20"/>
      <c r="M10" s="20"/>
      <c r="N10" s="20"/>
      <c r="O10" s="20"/>
      <c r="P10" s="20"/>
      <c r="Q10" s="20"/>
      <c r="R10" s="20"/>
      <c r="S10" s="20"/>
      <c r="T10" s="20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3" customFormat="1" ht="15.75" customHeight="1">
      <c r="A11" s="121"/>
      <c r="B11" s="112"/>
      <c r="C11" s="120"/>
      <c r="D11" s="120"/>
      <c r="E11" s="120"/>
      <c r="F11" s="120"/>
      <c r="G11" s="120"/>
      <c r="H11" s="120"/>
      <c r="I11" s="20"/>
      <c r="J11" s="120"/>
      <c r="K11" s="120"/>
      <c r="L11" s="20"/>
      <c r="M11" s="20"/>
      <c r="N11" s="20"/>
      <c r="O11" s="20"/>
      <c r="P11" s="20"/>
      <c r="Q11" s="20"/>
      <c r="R11" s="20"/>
      <c r="S11" s="20"/>
      <c r="T11" s="20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3" customFormat="1" ht="21" customHeight="1">
      <c r="A12" s="121"/>
      <c r="B12" s="123"/>
      <c r="C12" s="120"/>
      <c r="D12" s="120"/>
      <c r="E12" s="120"/>
      <c r="F12" s="120"/>
      <c r="G12" s="120"/>
      <c r="H12" s="120"/>
      <c r="I12" s="20"/>
      <c r="J12" s="120"/>
      <c r="K12" s="120"/>
      <c r="L12" s="20"/>
      <c r="M12" s="20"/>
      <c r="N12" s="20"/>
      <c r="O12" s="20"/>
      <c r="P12" s="20"/>
      <c r="Q12" s="20"/>
      <c r="R12" s="20"/>
      <c r="S12" s="20"/>
      <c r="T12" s="20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3" customFormat="1" ht="15.75" customHeight="1">
      <c r="A13" s="121"/>
      <c r="B13" s="112"/>
      <c r="C13" s="120"/>
      <c r="D13" s="120"/>
      <c r="E13" s="120"/>
      <c r="F13" s="120"/>
      <c r="G13" s="120"/>
      <c r="H13" s="120"/>
      <c r="I13" s="20"/>
      <c r="J13" s="120"/>
      <c r="K13" s="120"/>
      <c r="L13" s="20"/>
      <c r="M13" s="20"/>
      <c r="N13" s="20"/>
      <c r="O13" s="20"/>
      <c r="P13" s="20"/>
      <c r="Q13" s="20"/>
      <c r="R13" s="20"/>
      <c r="S13" s="20"/>
      <c r="T13" s="20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s="3" customFormat="1" ht="15.75" customHeight="1">
      <c r="A14" s="121"/>
      <c r="B14" s="112"/>
      <c r="C14" s="120"/>
      <c r="D14" s="120"/>
      <c r="E14" s="120"/>
      <c r="F14" s="120"/>
      <c r="G14" s="120"/>
      <c r="H14" s="120"/>
      <c r="I14" s="20"/>
      <c r="J14" s="120"/>
      <c r="K14" s="120"/>
      <c r="L14" s="20"/>
      <c r="M14" s="20"/>
      <c r="N14" s="20"/>
      <c r="O14" s="20"/>
      <c r="P14" s="20"/>
      <c r="Q14" s="20"/>
      <c r="R14" s="20"/>
      <c r="S14" s="20"/>
      <c r="T14" s="20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s="3" customFormat="1" ht="15.75" customHeight="1">
      <c r="A15" s="121"/>
      <c r="B15" s="112"/>
      <c r="C15" s="120"/>
      <c r="D15" s="120"/>
      <c r="E15" s="120"/>
      <c r="F15" s="120"/>
      <c r="G15" s="120"/>
      <c r="H15" s="120"/>
      <c r="I15" s="20"/>
      <c r="J15" s="120"/>
      <c r="K15" s="120"/>
      <c r="L15" s="20"/>
      <c r="M15" s="20"/>
      <c r="N15" s="20"/>
      <c r="O15" s="20"/>
      <c r="P15" s="20"/>
      <c r="Q15" s="20"/>
      <c r="R15" s="27"/>
      <c r="S15" s="27"/>
      <c r="T15" s="27"/>
      <c r="U15" s="2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3" customFormat="1" ht="15.75" customHeight="1">
      <c r="A16" s="121"/>
      <c r="B16" s="112"/>
      <c r="C16" s="120"/>
      <c r="D16" s="120"/>
      <c r="E16" s="120"/>
      <c r="F16" s="120"/>
      <c r="G16" s="120"/>
      <c r="H16" s="111"/>
      <c r="I16" s="20"/>
      <c r="J16" s="120"/>
      <c r="K16" s="120"/>
      <c r="L16" s="20"/>
      <c r="M16" s="20"/>
      <c r="N16" s="20"/>
      <c r="O16" s="20"/>
      <c r="P16" s="20"/>
      <c r="Q16" s="20"/>
      <c r="R16" s="27"/>
      <c r="S16" s="27"/>
      <c r="T16" s="27"/>
      <c r="U16" s="23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3" customFormat="1" ht="15.75" customHeight="1">
      <c r="A17" s="121"/>
      <c r="B17" s="112"/>
      <c r="C17" s="120"/>
      <c r="D17" s="120"/>
      <c r="E17" s="120"/>
      <c r="F17" s="120"/>
      <c r="G17" s="120"/>
      <c r="H17" s="111"/>
      <c r="I17" s="20"/>
      <c r="J17" s="120"/>
      <c r="K17" s="120"/>
      <c r="L17" s="20"/>
      <c r="M17" s="20"/>
      <c r="N17" s="20"/>
      <c r="O17" s="20"/>
      <c r="P17" s="20"/>
      <c r="Q17" s="20"/>
      <c r="R17" s="27"/>
      <c r="S17" s="27"/>
      <c r="T17" s="27"/>
      <c r="U17" s="2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3" customFormat="1" ht="15.75" customHeight="1">
      <c r="A18" s="121"/>
      <c r="B18" s="112"/>
      <c r="C18" s="120"/>
      <c r="D18" s="120"/>
      <c r="E18" s="120"/>
      <c r="F18" s="120"/>
      <c r="G18" s="120"/>
      <c r="H18" s="120"/>
      <c r="I18" s="20"/>
      <c r="J18" s="120"/>
      <c r="K18" s="120"/>
      <c r="L18" s="20"/>
      <c r="M18" s="20"/>
      <c r="N18" s="20"/>
      <c r="O18" s="20"/>
      <c r="P18" s="20"/>
      <c r="Q18" s="20"/>
      <c r="R18" s="27"/>
      <c r="S18" s="27"/>
      <c r="T18" s="27"/>
      <c r="U18" s="2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3" customFormat="1" ht="15.75" customHeight="1">
      <c r="A19" s="121"/>
      <c r="B19" s="112"/>
      <c r="C19" s="120"/>
      <c r="D19" s="120"/>
      <c r="E19" s="120"/>
      <c r="F19" s="120"/>
      <c r="G19" s="120"/>
      <c r="H19" s="120"/>
      <c r="I19" s="20"/>
      <c r="J19" s="120"/>
      <c r="K19" s="120"/>
      <c r="L19" s="20"/>
      <c r="M19" s="20"/>
      <c r="N19" s="20"/>
      <c r="O19" s="20"/>
      <c r="P19" s="20"/>
      <c r="Q19" s="20"/>
      <c r="R19" s="27"/>
      <c r="S19" s="27"/>
      <c r="T19" s="27"/>
      <c r="U19" s="2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9" customFormat="1" ht="15">
      <c r="A20" s="124"/>
      <c r="B20" s="125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28"/>
      <c r="S20" s="28"/>
      <c r="T20" s="28"/>
      <c r="U20" s="24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3" customFormat="1" ht="17.25" customHeight="1">
      <c r="A21" s="121"/>
      <c r="B21" s="122"/>
      <c r="C21" s="128"/>
      <c r="D21" s="129"/>
      <c r="E21" s="129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29"/>
      <c r="S21" s="29"/>
      <c r="T21" s="29"/>
      <c r="U21" s="2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3" customFormat="1" ht="18" customHeight="1">
      <c r="A22" s="121"/>
      <c r="B22" s="122"/>
      <c r="C22" s="120"/>
      <c r="D22" s="129"/>
      <c r="E22" s="129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29"/>
      <c r="S22" s="29"/>
      <c r="T22" s="29"/>
      <c r="U22" s="23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3" customFormat="1" ht="15.75" customHeight="1">
      <c r="A23" s="121"/>
      <c r="B23" s="122"/>
      <c r="C23" s="120"/>
      <c r="D23" s="129"/>
      <c r="E23" s="129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29"/>
      <c r="S23" s="29"/>
      <c r="T23" s="29"/>
      <c r="U23" s="23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3" customFormat="1" ht="16.5" customHeight="1">
      <c r="A24" s="121"/>
      <c r="B24" s="122"/>
      <c r="C24" s="120"/>
      <c r="D24" s="129"/>
      <c r="E24" s="129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29"/>
      <c r="S24" s="29"/>
      <c r="T24" s="29"/>
      <c r="U24" s="2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3" customFormat="1" ht="16.5" customHeight="1">
      <c r="A25" s="130"/>
      <c r="B25" s="131"/>
      <c r="C25" s="120"/>
      <c r="D25" s="129"/>
      <c r="E25" s="132"/>
      <c r="F25" s="133"/>
      <c r="G25" s="133"/>
      <c r="H25" s="130"/>
      <c r="I25" s="130"/>
      <c r="J25" s="130"/>
      <c r="K25" s="130"/>
      <c r="L25" s="130"/>
      <c r="M25" s="120"/>
      <c r="N25" s="120"/>
      <c r="O25" s="120"/>
      <c r="P25" s="120"/>
      <c r="Q25" s="120"/>
      <c r="R25" s="29"/>
      <c r="S25" s="29"/>
      <c r="T25" s="29"/>
      <c r="U25" s="2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0" customFormat="1" ht="15">
      <c r="A26" s="124"/>
      <c r="B26" s="125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28"/>
      <c r="S26" s="28"/>
      <c r="T26" s="28"/>
      <c r="U26" s="23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3" customFormat="1" ht="15">
      <c r="A27" s="121"/>
      <c r="B27" s="134"/>
      <c r="C27" s="120"/>
      <c r="D27" s="129"/>
      <c r="E27" s="12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29"/>
      <c r="S27" s="29"/>
      <c r="T27" s="29"/>
      <c r="U27" s="23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3" customFormat="1" ht="15">
      <c r="A28" s="121"/>
      <c r="B28" s="134"/>
      <c r="C28" s="120"/>
      <c r="D28" s="129"/>
      <c r="E28" s="129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29"/>
      <c r="S28" s="29"/>
      <c r="T28" s="29"/>
      <c r="U28" s="23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7" s="3" customFormat="1" ht="15">
      <c r="A29" s="121"/>
      <c r="B29" s="135"/>
      <c r="C29" s="120"/>
      <c r="D29" s="129"/>
      <c r="E29" s="129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29"/>
      <c r="S29" s="29"/>
      <c r="T29" s="29"/>
      <c r="U29" s="23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34" customFormat="1" ht="24" customHeight="1">
      <c r="A30" s="124"/>
      <c r="B30" s="136"/>
      <c r="C30" s="124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31"/>
      <c r="S30" s="31"/>
      <c r="T30" s="31"/>
      <c r="U30" s="32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s="11" customFormat="1" ht="33.75" customHeight="1">
      <c r="A31" s="124"/>
      <c r="B31" s="125"/>
      <c r="C31" s="138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28"/>
      <c r="S31" s="28"/>
      <c r="T31" s="28"/>
      <c r="U31" s="25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3" s="3" customFormat="1" ht="47.25" customHeight="1">
      <c r="A32" s="121"/>
      <c r="B32" s="139"/>
      <c r="C32" s="120"/>
      <c r="D32" s="129"/>
      <c r="E32" s="129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29"/>
      <c r="S32" s="29"/>
      <c r="T32" s="29"/>
      <c r="U32" s="23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3" customFormat="1" ht="18" customHeight="1">
      <c r="A33" s="121"/>
      <c r="B33" s="134"/>
      <c r="C33" s="120"/>
      <c r="D33" s="129"/>
      <c r="E33" s="129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29"/>
      <c r="S33" s="29"/>
      <c r="T33" s="29"/>
      <c r="U33" s="23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3" customFormat="1" ht="20.25" customHeight="1">
      <c r="A34" s="121"/>
      <c r="B34" s="134"/>
      <c r="C34" s="120"/>
      <c r="D34" s="129"/>
      <c r="E34" s="129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29"/>
      <c r="S34" s="29"/>
      <c r="T34" s="29"/>
      <c r="U34" s="23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3" customFormat="1" ht="53.25" customHeight="1">
      <c r="A35" s="121"/>
      <c r="B35" s="123"/>
      <c r="C35" s="120"/>
      <c r="D35" s="129"/>
      <c r="E35" s="129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29"/>
      <c r="S35" s="29"/>
      <c r="T35" s="29"/>
      <c r="U35" s="23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3" customFormat="1" ht="35.25" customHeight="1">
      <c r="A36" s="121"/>
      <c r="B36" s="123"/>
      <c r="C36" s="120"/>
      <c r="D36" s="129"/>
      <c r="E36" s="12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29"/>
      <c r="S36" s="29"/>
      <c r="T36" s="29"/>
      <c r="U36" s="23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3" customFormat="1" ht="32.25" customHeight="1">
      <c r="A37" s="121"/>
      <c r="B37" s="134"/>
      <c r="C37" s="120"/>
      <c r="D37" s="129"/>
      <c r="E37" s="12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29"/>
      <c r="S37" s="29"/>
      <c r="T37" s="29"/>
      <c r="U37" s="23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3" customFormat="1" ht="15">
      <c r="A38" s="121"/>
      <c r="B38" s="134"/>
      <c r="C38" s="120"/>
      <c r="D38" s="129"/>
      <c r="E38" s="129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29"/>
      <c r="S38" s="29"/>
      <c r="T38" s="29"/>
      <c r="U38" s="23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3" customFormat="1" ht="15">
      <c r="A39" s="121"/>
      <c r="B39" s="134"/>
      <c r="C39" s="120"/>
      <c r="D39" s="129"/>
      <c r="E39" s="129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29"/>
      <c r="S39" s="29"/>
      <c r="T39" s="29"/>
      <c r="U39" s="23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3" customFormat="1" ht="33.75" customHeight="1">
      <c r="A40" s="121"/>
      <c r="B40" s="134"/>
      <c r="C40" s="120"/>
      <c r="D40" s="129"/>
      <c r="E40" s="12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29"/>
      <c r="S40" s="29"/>
      <c r="T40" s="29"/>
      <c r="U40" s="23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3" customFormat="1" ht="15">
      <c r="A41" s="121"/>
      <c r="B41" s="134"/>
      <c r="C41" s="120"/>
      <c r="D41" s="129"/>
      <c r="E41" s="129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29"/>
      <c r="S41" s="29"/>
      <c r="T41" s="29"/>
      <c r="U41" s="23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70" customFormat="1" ht="15.75">
      <c r="A42" s="140"/>
      <c r="B42" s="141"/>
      <c r="C42" s="130"/>
      <c r="D42" s="132"/>
      <c r="E42" s="132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67"/>
      <c r="S42" s="67"/>
      <c r="T42" s="67"/>
      <c r="U42" s="68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s="11" customFormat="1" ht="15">
      <c r="A43" s="124"/>
      <c r="B43" s="142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28"/>
      <c r="S43" s="28"/>
      <c r="T43" s="28"/>
      <c r="U43" s="25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3" customFormat="1" ht="30" customHeight="1">
      <c r="A44" s="121"/>
      <c r="B44" s="139"/>
      <c r="C44" s="12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29"/>
      <c r="S44" s="29"/>
      <c r="T44" s="29"/>
      <c r="U44" s="23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3" customFormat="1" ht="15">
      <c r="A45" s="121"/>
      <c r="B45" s="143"/>
      <c r="C45" s="120"/>
      <c r="D45" s="129"/>
      <c r="E45" s="129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29"/>
      <c r="S45" s="29"/>
      <c r="T45" s="29"/>
      <c r="U45" s="23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3" customFormat="1" ht="15">
      <c r="A46" s="121"/>
      <c r="B46" s="143"/>
      <c r="C46" s="120"/>
      <c r="D46" s="129"/>
      <c r="E46" s="129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29"/>
      <c r="S46" s="29"/>
      <c r="T46" s="29"/>
      <c r="U46" s="23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3" customFormat="1" ht="15">
      <c r="A47" s="121"/>
      <c r="B47" s="143"/>
      <c r="C47" s="120"/>
      <c r="D47" s="129"/>
      <c r="E47" s="129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29"/>
      <c r="S47" s="29"/>
      <c r="T47" s="29"/>
      <c r="U47" s="23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3" customFormat="1" ht="42" customHeight="1">
      <c r="A48" s="121"/>
      <c r="B48" s="143"/>
      <c r="C48" s="120"/>
      <c r="D48" s="129"/>
      <c r="E48" s="129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29"/>
      <c r="S48" s="29"/>
      <c r="T48" s="29"/>
      <c r="U48" s="23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3" customFormat="1" ht="15">
      <c r="A49" s="121"/>
      <c r="B49" s="143"/>
      <c r="C49" s="120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29"/>
      <c r="S49" s="29"/>
      <c r="T49" s="29"/>
      <c r="U49" s="23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3" customFormat="1" ht="56.25" customHeight="1">
      <c r="A50" s="121"/>
      <c r="B50" s="143"/>
      <c r="C50" s="120"/>
      <c r="D50" s="129"/>
      <c r="E50" s="129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29"/>
      <c r="S50" s="29"/>
      <c r="T50" s="29"/>
      <c r="U50" s="23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3" customFormat="1" ht="30" customHeight="1">
      <c r="A51" s="121"/>
      <c r="B51" s="143"/>
      <c r="C51" s="120"/>
      <c r="D51" s="129"/>
      <c r="E51" s="129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29"/>
      <c r="S51" s="29"/>
      <c r="T51" s="29"/>
      <c r="U51" s="23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3" customFormat="1" ht="15">
      <c r="A52" s="121"/>
      <c r="B52" s="143"/>
      <c r="C52" s="120"/>
      <c r="D52" s="129"/>
      <c r="E52" s="129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29"/>
      <c r="S52" s="29"/>
      <c r="T52" s="29"/>
      <c r="U52" s="23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3" customFormat="1" ht="43.5" customHeight="1">
      <c r="A53" s="121"/>
      <c r="B53" s="143"/>
      <c r="C53" s="120"/>
      <c r="D53" s="129"/>
      <c r="E53" s="129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29"/>
      <c r="S53" s="29"/>
      <c r="T53" s="29"/>
      <c r="U53" s="2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3" customFormat="1" ht="48.75" customHeight="1">
      <c r="A54" s="121"/>
      <c r="B54" s="143"/>
      <c r="C54" s="120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29"/>
      <c r="S54" s="29"/>
      <c r="T54" s="29"/>
      <c r="U54" s="23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3" customFormat="1" ht="48.75" customHeight="1">
      <c r="A55" s="121"/>
      <c r="B55" s="144"/>
      <c r="C55" s="120"/>
      <c r="D55" s="129"/>
      <c r="E55" s="129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29"/>
      <c r="S55" s="29"/>
      <c r="T55" s="29"/>
      <c r="U55" s="23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3" customFormat="1" ht="15">
      <c r="A56" s="121"/>
      <c r="B56" s="143"/>
      <c r="C56" s="120"/>
      <c r="D56" s="129"/>
      <c r="E56" s="129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29"/>
      <c r="S56" s="29"/>
      <c r="T56" s="29"/>
      <c r="U56" s="23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3" customFormat="1" ht="35.25" customHeight="1">
      <c r="A57" s="121"/>
      <c r="B57" s="143"/>
      <c r="C57" s="120"/>
      <c r="D57" s="129"/>
      <c r="E57" s="129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29"/>
      <c r="S57" s="29"/>
      <c r="T57" s="29"/>
      <c r="U57" s="23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s="11" customFormat="1" ht="15">
      <c r="A58" s="124"/>
      <c r="B58" s="145"/>
      <c r="C58" s="124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28"/>
      <c r="S58" s="28"/>
      <c r="T58" s="28"/>
      <c r="U58" s="25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s="3" customFormat="1" ht="27" customHeight="1">
      <c r="A59" s="121"/>
      <c r="B59" s="146"/>
      <c r="C59" s="120"/>
      <c r="D59" s="129"/>
      <c r="E59" s="129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8"/>
      <c r="Q59" s="147"/>
      <c r="R59" s="30"/>
      <c r="S59" s="30"/>
      <c r="T59" s="30"/>
      <c r="U59" s="23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s="3" customFormat="1" ht="22.5" customHeight="1">
      <c r="A60" s="121"/>
      <c r="B60" s="146"/>
      <c r="C60" s="120"/>
      <c r="D60" s="129"/>
      <c r="E60" s="129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8"/>
      <c r="Q60" s="147"/>
      <c r="R60" s="30"/>
      <c r="S60" s="30"/>
      <c r="T60" s="30"/>
      <c r="U60" s="23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s="3" customFormat="1" ht="28.5" customHeight="1">
      <c r="A61" s="188"/>
      <c r="B61" s="189"/>
      <c r="C61" s="189"/>
      <c r="D61" s="189"/>
      <c r="E61" s="189"/>
      <c r="F61" s="190"/>
      <c r="G61" s="181"/>
      <c r="H61" s="181"/>
      <c r="I61" s="181"/>
      <c r="J61" s="148"/>
      <c r="K61" s="149"/>
      <c r="L61" s="149"/>
      <c r="M61" s="149"/>
      <c r="N61" s="149"/>
      <c r="O61" s="149"/>
      <c r="P61" s="149"/>
      <c r="Q61" s="149"/>
      <c r="R61" s="28"/>
      <c r="S61" s="28"/>
      <c r="T61" s="28"/>
      <c r="U61" s="2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s="3" customFormat="1" ht="15.75" customHeight="1">
      <c r="A62" s="167"/>
      <c r="B62" s="165"/>
      <c r="C62" s="165"/>
      <c r="D62" s="165"/>
      <c r="E62" s="165"/>
      <c r="F62" s="190"/>
      <c r="G62" s="186"/>
      <c r="H62" s="186"/>
      <c r="I62" s="186"/>
      <c r="J62" s="112"/>
      <c r="K62" s="112"/>
      <c r="L62" s="120"/>
      <c r="M62" s="120"/>
      <c r="N62" s="120"/>
      <c r="O62" s="120"/>
      <c r="P62" s="120"/>
      <c r="Q62" s="120"/>
      <c r="R62" s="29"/>
      <c r="S62" s="29"/>
      <c r="T62" s="29"/>
      <c r="U62" s="23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21" s="3" customFormat="1" ht="31.5" customHeight="1">
      <c r="A63" s="167"/>
      <c r="B63" s="165"/>
      <c r="C63" s="165"/>
      <c r="D63" s="165"/>
      <c r="E63" s="165"/>
      <c r="F63" s="190"/>
      <c r="G63" s="186"/>
      <c r="H63" s="186"/>
      <c r="I63" s="186"/>
      <c r="J63" s="120"/>
      <c r="K63" s="120"/>
      <c r="L63" s="120"/>
      <c r="M63" s="120"/>
      <c r="N63" s="120"/>
      <c r="O63" s="120"/>
      <c r="P63" s="120"/>
      <c r="Q63" s="120"/>
      <c r="R63" s="29"/>
      <c r="S63" s="29"/>
      <c r="T63" s="29"/>
      <c r="U63" s="23"/>
    </row>
    <row r="64" spans="1:21" s="3" customFormat="1" ht="15">
      <c r="A64" s="165"/>
      <c r="B64" s="165"/>
      <c r="C64" s="165"/>
      <c r="D64" s="165"/>
      <c r="E64" s="165"/>
      <c r="F64" s="190"/>
      <c r="G64" s="195"/>
      <c r="H64" s="195"/>
      <c r="I64" s="195"/>
      <c r="J64" s="120"/>
      <c r="K64" s="120"/>
      <c r="L64" s="120"/>
      <c r="M64" s="120"/>
      <c r="N64" s="120"/>
      <c r="O64" s="120"/>
      <c r="P64" s="120"/>
      <c r="Q64" s="120"/>
      <c r="R64" s="29"/>
      <c r="S64" s="29"/>
      <c r="T64" s="29"/>
      <c r="U64" s="23"/>
    </row>
    <row r="65" spans="1:21" s="3" customFormat="1" ht="15">
      <c r="A65" s="165"/>
      <c r="B65" s="165"/>
      <c r="C65" s="165"/>
      <c r="D65" s="165"/>
      <c r="E65" s="165"/>
      <c r="F65" s="190"/>
      <c r="G65" s="195"/>
      <c r="H65" s="195"/>
      <c r="I65" s="195"/>
      <c r="J65" s="120"/>
      <c r="K65" s="120"/>
      <c r="L65" s="120"/>
      <c r="M65" s="120"/>
      <c r="N65" s="120"/>
      <c r="O65" s="120"/>
      <c r="P65" s="120"/>
      <c r="Q65" s="120"/>
      <c r="R65" s="29"/>
      <c r="S65" s="29"/>
      <c r="T65" s="29"/>
      <c r="U65" s="23"/>
    </row>
    <row r="66" spans="1:21" ht="12.7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26"/>
      <c r="S66" s="26"/>
      <c r="T66" s="26"/>
      <c r="U66" s="26"/>
    </row>
    <row r="67" spans="1:21" ht="12.75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26"/>
      <c r="S67" s="26"/>
      <c r="T67" s="26"/>
      <c r="U67" s="26"/>
    </row>
    <row r="68" spans="1:21" ht="12.75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26"/>
      <c r="S68" s="26"/>
      <c r="T68" s="26"/>
      <c r="U68" s="26"/>
    </row>
    <row r="69" spans="1:21" ht="12.75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26"/>
      <c r="S69" s="26"/>
      <c r="T69" s="26"/>
      <c r="U69" s="26"/>
    </row>
    <row r="70" spans="1:21" ht="12.75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26"/>
      <c r="S70" s="26"/>
      <c r="T70" s="26"/>
      <c r="U70" s="26"/>
    </row>
    <row r="71" spans="1:21" ht="12.75">
      <c r="A71" s="113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26"/>
      <c r="S71" s="26"/>
      <c r="T71" s="26"/>
      <c r="U71" s="26"/>
    </row>
    <row r="72" spans="1:21" ht="12.75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26"/>
      <c r="S72" s="26"/>
      <c r="T72" s="26"/>
      <c r="U72" s="26"/>
    </row>
    <row r="73" spans="1:21" ht="12.75">
      <c r="A73" s="113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26"/>
      <c r="S73" s="26"/>
      <c r="T73" s="26"/>
      <c r="U73" s="26"/>
    </row>
    <row r="74" spans="1:21" ht="12.75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26"/>
      <c r="S74" s="26"/>
      <c r="T74" s="26"/>
      <c r="U74" s="26"/>
    </row>
    <row r="75" spans="1:21" ht="12.75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26"/>
      <c r="S75" s="26"/>
      <c r="T75" s="26"/>
      <c r="U75" s="26"/>
    </row>
    <row r="76" spans="1:21" ht="12.75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26"/>
      <c r="S76" s="26"/>
      <c r="T76" s="26"/>
      <c r="U76" s="26"/>
    </row>
    <row r="77" spans="1:21" ht="12.75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26"/>
      <c r="S77" s="26"/>
      <c r="T77" s="26"/>
      <c r="U77" s="26"/>
    </row>
    <row r="78" spans="1:21" ht="12.75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26"/>
      <c r="S78" s="26"/>
      <c r="T78" s="26"/>
      <c r="U78" s="26"/>
    </row>
    <row r="79" spans="1:21" ht="12.75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26"/>
      <c r="S79" s="26"/>
      <c r="T79" s="26"/>
      <c r="U79" s="26"/>
    </row>
    <row r="80" spans="1:17" ht="12.75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2.75">
      <c r="A81" s="1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12.75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</row>
    <row r="83" spans="1:17" ht="12.75">
      <c r="A83" s="113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</row>
    <row r="84" spans="1:17" ht="12.75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  <row r="85" spans="1:17" ht="12.75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</row>
    <row r="86" spans="1:17" ht="12.75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7" ht="12.75">
      <c r="A87" s="113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1:17" ht="12.75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2.75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2.7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2.75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2.75">
      <c r="A92" s="113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2.75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2.75">
      <c r="A94" s="113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12.75">
      <c r="A95" s="113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2.75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</row>
    <row r="97" spans="1:17" ht="12.75">
      <c r="A97" s="113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</row>
    <row r="98" spans="1:17" ht="12.75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</row>
    <row r="99" spans="1:17" ht="12.75">
      <c r="A99" s="113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</row>
    <row r="100" spans="1:17" ht="12.75">
      <c r="A100" s="113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</row>
    <row r="101" spans="1:17" ht="12.75">
      <c r="A101" s="113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</row>
    <row r="102" spans="1:17" ht="12.75">
      <c r="A102" s="113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</row>
    <row r="103" spans="1:17" ht="12.75">
      <c r="A103" s="113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</row>
    <row r="104" spans="1:17" ht="12.75">
      <c r="A104" s="113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</row>
    <row r="105" spans="1:17" ht="12.75">
      <c r="A105" s="113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</row>
    <row r="106" spans="1:17" ht="12.75">
      <c r="A106" s="113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</row>
    <row r="107" spans="1:17" ht="12.75">
      <c r="A107" s="113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</row>
    <row r="108" spans="1:17" ht="12.75">
      <c r="A108" s="113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</row>
    <row r="109" spans="1:17" ht="12.75">
      <c r="A109" s="113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</row>
    <row r="110" spans="1:17" ht="12.75">
      <c r="A110" s="113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</row>
    <row r="111" spans="1:17" ht="12.75">
      <c r="A111" s="113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1:17" ht="12.75">
      <c r="A112" s="113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1:17" ht="12.75">
      <c r="A113" s="113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1:17" ht="12.75">
      <c r="A114" s="113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1:17" ht="12.75">
      <c r="A115" s="113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1:17" ht="12.75">
      <c r="A116" s="113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1:17" ht="12.75">
      <c r="A117" s="113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1:17" ht="12.75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1:17" ht="12.75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1:17" ht="12.75">
      <c r="A120" s="113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1:17" ht="12.75">
      <c r="A121" s="113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1:17" ht="12.75">
      <c r="A122" s="113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1:17" ht="12.75">
      <c r="A123" s="113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1:17" ht="12.75">
      <c r="A124" s="113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1:17" ht="12.75">
      <c r="A125" s="113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1:17" ht="12.75">
      <c r="A126" s="113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12.75">
      <c r="A127" s="113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1:17" ht="12.75">
      <c r="A128" s="113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1:17" ht="12.75">
      <c r="A129" s="113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1:17" ht="12.75">
      <c r="A130" s="113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1:17" ht="12.75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1:17" ht="12.75">
      <c r="A132" s="113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1:17" ht="12.75">
      <c r="A133" s="113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1:17" ht="12.75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1:17" ht="12.75">
      <c r="A135" s="113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1:17" ht="12.75">
      <c r="A136" s="113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1:17" ht="12.75">
      <c r="A137" s="113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1:17" ht="12.75">
      <c r="A138" s="113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1:17" ht="12.75">
      <c r="A139" s="113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1:17" ht="12.75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1:17" ht="12.75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1:17" ht="12.75">
      <c r="A142" s="113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1:17" ht="12.75">
      <c r="A143" s="113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1:17" ht="12.75">
      <c r="A144" s="113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1:17" ht="12.75">
      <c r="A145" s="113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1:17" ht="12.75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1:17" ht="12.75">
      <c r="A147" s="113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1:17" ht="12.75">
      <c r="A148" s="113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1:17" ht="12.7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1:17" ht="12.75">
      <c r="A150" s="113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1:17" ht="12.75">
      <c r="A151" s="113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1:17" ht="12.75">
      <c r="A152" s="113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1:17" ht="12.75">
      <c r="A153" s="113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1:17" ht="12.75">
      <c r="A154" s="113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1:17" ht="12.75">
      <c r="A155" s="113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1:17" ht="12.75">
      <c r="A156" s="113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1:17" ht="12.75">
      <c r="A157" s="113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1:17" ht="12.75">
      <c r="A158" s="113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1:17" ht="12.75">
      <c r="A159" s="113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1:17" ht="12.75">
      <c r="A160" s="113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1:17" ht="12.75">
      <c r="A161" s="113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1:17" ht="12.75">
      <c r="A162" s="113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1:17" ht="12.75">
      <c r="A163" s="113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</sheetData>
  <sheetProtection/>
  <mergeCells count="34">
    <mergeCell ref="G65:I65"/>
    <mergeCell ref="G64:I64"/>
    <mergeCell ref="Q4:Q5"/>
    <mergeCell ref="K4:K5"/>
    <mergeCell ref="O4:O5"/>
    <mergeCell ref="A1:Q1"/>
    <mergeCell ref="J3:K3"/>
    <mergeCell ref="L3:M3"/>
    <mergeCell ref="L4:L5"/>
    <mergeCell ref="M4:M5"/>
    <mergeCell ref="J2:Q2"/>
    <mergeCell ref="N4:N5"/>
    <mergeCell ref="P3:Q3"/>
    <mergeCell ref="P4:P5"/>
    <mergeCell ref="A65:E65"/>
    <mergeCell ref="E3:E5"/>
    <mergeCell ref="G4:I4"/>
    <mergeCell ref="F3:I3"/>
    <mergeCell ref="F4:F5"/>
    <mergeCell ref="A61:E61"/>
    <mergeCell ref="G62:I62"/>
    <mergeCell ref="A62:E62"/>
    <mergeCell ref="A63:E63"/>
    <mergeCell ref="F61:F65"/>
    <mergeCell ref="A64:E64"/>
    <mergeCell ref="G61:I61"/>
    <mergeCell ref="B2:B5"/>
    <mergeCell ref="C2:C5"/>
    <mergeCell ref="N3:O3"/>
    <mergeCell ref="A2:A5"/>
    <mergeCell ref="D3:D5"/>
    <mergeCell ref="D2:I2"/>
    <mergeCell ref="J4:J5"/>
    <mergeCell ref="G63:I63"/>
  </mergeCells>
  <printOptions horizontalCentered="1" verticalCentered="1"/>
  <pageMargins left="0.75" right="0.3937007874015748" top="0.3937007874015748" bottom="0.3937007874015748" header="0.5118110236220472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ST01</dc:creator>
  <cp:keywords/>
  <dc:description/>
  <cp:lastModifiedBy>Наталья Юрьевна Мершина</cp:lastModifiedBy>
  <cp:lastPrinted>2015-09-14T05:16:04Z</cp:lastPrinted>
  <dcterms:created xsi:type="dcterms:W3CDTF">1997-11-25T07:18:51Z</dcterms:created>
  <dcterms:modified xsi:type="dcterms:W3CDTF">2017-02-09T06:14:47Z</dcterms:modified>
  <cp:category/>
  <cp:version/>
  <cp:contentType/>
  <cp:contentStatus/>
</cp:coreProperties>
</file>