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6510" windowHeight="6420" tabRatio="601" activeTab="0"/>
  </bookViews>
  <sheets>
    <sheet name="2017" sheetId="1" r:id="rId1"/>
    <sheet name="выписки" sheetId="2" r:id="rId2"/>
  </sheets>
  <definedNames/>
  <calcPr fullCalcOnLoad="1"/>
</workbook>
</file>

<file path=xl/sharedStrings.xml><?xml version="1.0" encoding="utf-8"?>
<sst xmlns="http://schemas.openxmlformats.org/spreadsheetml/2006/main" count="265" uniqueCount="198">
  <si>
    <t>Теория вероятностей и математическая статистика</t>
  </si>
  <si>
    <t>Компьютерные сети</t>
  </si>
  <si>
    <t>Правовое обеспечение профессиональной деятельности</t>
  </si>
  <si>
    <t>Основы алгоритмизации и программирования</t>
  </si>
  <si>
    <t>Всего</t>
  </si>
  <si>
    <t>в том числе</t>
  </si>
  <si>
    <t>ОГСЭ.00</t>
  </si>
  <si>
    <t>ОГСЭ.01</t>
  </si>
  <si>
    <t>ОГСЭ.02</t>
  </si>
  <si>
    <t>ОГСЭ.03</t>
  </si>
  <si>
    <t>ОГСЭ.04</t>
  </si>
  <si>
    <t>Физическая культура</t>
  </si>
  <si>
    <t>Основы философии</t>
  </si>
  <si>
    <t>ЕН.00</t>
  </si>
  <si>
    <t>ЕН.01</t>
  </si>
  <si>
    <t>ЕН.02</t>
  </si>
  <si>
    <t>Безопасность жизнедеятельности</t>
  </si>
  <si>
    <t>История</t>
  </si>
  <si>
    <t>Наименование циклов, дисциплин, профессиональных модулей, МДК, практик</t>
  </si>
  <si>
    <t>Формы промежуточной аттестации</t>
  </si>
  <si>
    <t>Общий гуманитарный и социально-экономический цикл</t>
  </si>
  <si>
    <t>Математический и общий естественнонаучный цикл</t>
  </si>
  <si>
    <t>Элементы высшей математики</t>
  </si>
  <si>
    <t>ЕН.03</t>
  </si>
  <si>
    <t>П.00</t>
  </si>
  <si>
    <t xml:space="preserve">Профессиональный цикл 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</si>
  <si>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</si>
  <si>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</si>
  <si>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</si>
  <si>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</si>
  <si>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</si>
  <si>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</si>
  <si>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</si>
  <si>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</si>
  <si>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</si>
  <si>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</si>
  <si>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</si>
  <si>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</si>
  <si>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ПМ.02</t>
  </si>
  <si>
    <t>МДК.02.01</t>
  </si>
  <si>
    <t>Учебная практика</t>
  </si>
  <si>
    <t>УП.02</t>
  </si>
  <si>
    <t>ПП.02</t>
  </si>
  <si>
    <t>ВСЕГО</t>
  </si>
  <si>
    <t>ПДП</t>
  </si>
  <si>
    <t>Преддипломная практика</t>
  </si>
  <si>
    <t>ГИА</t>
  </si>
  <si>
    <t>Государственная итоговая аттестация</t>
  </si>
  <si>
    <t>Государственная (итоговая) аттестация</t>
  </si>
  <si>
    <r>
      <t>Консультации</t>
    </r>
    <r>
      <rPr>
        <sz val="12"/>
        <rFont val="Times New Roman Cyr"/>
        <family val="1"/>
      </rPr>
      <t xml:space="preserve"> на учебную группу по 100 часов в год (всего 400 часов )</t>
    </r>
  </si>
  <si>
    <t>1. Программа базовой подготовки</t>
  </si>
  <si>
    <t>1.1. Дипломный проект (работа)</t>
  </si>
  <si>
    <t>дисциплин и МДК</t>
  </si>
  <si>
    <t>учебной практики</t>
  </si>
  <si>
    <t>производст. практики/ преддипл. практика</t>
  </si>
  <si>
    <t>экзаменов</t>
  </si>
  <si>
    <t>дифф. зачетов</t>
  </si>
  <si>
    <t>Основы проектирования баз данных</t>
  </si>
  <si>
    <t>ДЗ</t>
  </si>
  <si>
    <t>Э</t>
  </si>
  <si>
    <t>Вариативная часть</t>
  </si>
  <si>
    <t>Системное программирование*</t>
  </si>
  <si>
    <t>Интернет-технологии*</t>
  </si>
  <si>
    <t>Эксплуатация средств вычислительной техники*</t>
  </si>
  <si>
    <t>ОП.13*</t>
  </si>
  <si>
    <t>ОП.14*</t>
  </si>
  <si>
    <t>ОП.15*</t>
  </si>
  <si>
    <t>ОП.16*</t>
  </si>
  <si>
    <t>ОП.17*</t>
  </si>
  <si>
    <t>ОП.18*</t>
  </si>
  <si>
    <t>зачетов</t>
  </si>
  <si>
    <t>0,ДЗ,0,ДЗ,ДЗ</t>
  </si>
  <si>
    <t>1.2. Государственные экзамены (при их наличии) – не предусмотрены</t>
  </si>
  <si>
    <r>
      <t>ДЗ,ДЗ,ДЗ,ДЗ,ДЗ</t>
    </r>
  </si>
  <si>
    <t>Психология общения</t>
  </si>
  <si>
    <t>Иностранный язык в профессиональной деятельности</t>
  </si>
  <si>
    <t>ОГСЭ.05</t>
  </si>
  <si>
    <t>0/11/0</t>
  </si>
  <si>
    <t>Операционные системы и среды</t>
  </si>
  <si>
    <t>Архитектура аппаратных средств</t>
  </si>
  <si>
    <t>Информационные технологии</t>
  </si>
  <si>
    <t>ОП.11</t>
  </si>
  <si>
    <t>ОП.12</t>
  </si>
  <si>
    <t>Экономика отрасли</t>
  </si>
  <si>
    <t>Стандартизация, сертификация и техническое документоведение</t>
  </si>
  <si>
    <t>Численные методы</t>
  </si>
  <si>
    <t>Менеджмент в профессиональной деятельности</t>
  </si>
  <si>
    <t>Автоматизированная система управления на платформе 1С*</t>
  </si>
  <si>
    <t>Технические средства информатизации*</t>
  </si>
  <si>
    <t>Осуществление интеграции программных модулей</t>
  </si>
  <si>
    <t>Технология разработки программного обеспечения</t>
  </si>
  <si>
    <t>ПМ.07</t>
  </si>
  <si>
    <t>Соадминистрирование баз данных и серверов</t>
  </si>
  <si>
    <t>МДК.07.01.</t>
  </si>
  <si>
    <t>Управление и автоматизация баз данных</t>
  </si>
  <si>
    <t>МДК.07.02.</t>
  </si>
  <si>
    <t>Сертификация информационных систем</t>
  </si>
  <si>
    <t>УП.07</t>
  </si>
  <si>
    <t>ПП.07</t>
  </si>
  <si>
    <t>Учебная практика / производственная практика</t>
  </si>
  <si>
    <t>0/2/3</t>
  </si>
  <si>
    <t>Дискретная математика с элементами математической логики</t>
  </si>
  <si>
    <t>ПМ.03</t>
  </si>
  <si>
    <t>Ревьюирование программных модулей</t>
  </si>
  <si>
    <t>Моделирование и анализ программного обеспечения</t>
  </si>
  <si>
    <t>Управление проектами</t>
  </si>
  <si>
    <t xml:space="preserve">Производственная практика </t>
  </si>
  <si>
    <t>МДК.03.01.</t>
  </si>
  <si>
    <t>МДК.03.02.</t>
  </si>
  <si>
    <t>УП.03</t>
  </si>
  <si>
    <t>ПП.03</t>
  </si>
  <si>
    <t>ПМ.05</t>
  </si>
  <si>
    <t>Проектирование и разработка информационных систем</t>
  </si>
  <si>
    <t>МДК.05.01.</t>
  </si>
  <si>
    <t>МДК.05.02.</t>
  </si>
  <si>
    <t>УП.05</t>
  </si>
  <si>
    <t>ПП.05</t>
  </si>
  <si>
    <t>Тестирование информационных систем</t>
  </si>
  <si>
    <t>ПМ.06</t>
  </si>
  <si>
    <t>Сопровождение информационных систем</t>
  </si>
  <si>
    <t>МДК.06.01.</t>
  </si>
  <si>
    <t>МДК.06.02.</t>
  </si>
  <si>
    <t>МДК.06.03.</t>
  </si>
  <si>
    <t>Внедрение информационных систем</t>
  </si>
  <si>
    <t>Техническая поддержка информационных систем</t>
  </si>
  <si>
    <t>Интеллектуальные системы и технологии</t>
  </si>
  <si>
    <t>УП.06</t>
  </si>
  <si>
    <t>ПП.06</t>
  </si>
  <si>
    <t>ПМ.10</t>
  </si>
  <si>
    <t>Администрирование информационных ресурсов</t>
  </si>
  <si>
    <t>МДК.10.01.</t>
  </si>
  <si>
    <t>МДК.10.02.</t>
  </si>
  <si>
    <t>МДК.10.03.</t>
  </si>
  <si>
    <t>Обработка отраслевой информации</t>
  </si>
  <si>
    <t>Разработка информационного контента (по отраслям)</t>
  </si>
  <si>
    <t>Менеджмент информационного контента</t>
  </si>
  <si>
    <t>УП.10</t>
  </si>
  <si>
    <t>ПП.10</t>
  </si>
  <si>
    <t>Производственная практика</t>
  </si>
  <si>
    <t>промежуточная аттестация (ак.час)</t>
  </si>
  <si>
    <t>аудиторная нагрузка</t>
  </si>
  <si>
    <t>самостоятельная работа</t>
  </si>
  <si>
    <t>Компьютерное делопроизводство*</t>
  </si>
  <si>
    <t>ДЗ,Э</t>
  </si>
  <si>
    <t>ДЗ,ДЗ</t>
  </si>
  <si>
    <t>0/2/1</t>
  </si>
  <si>
    <t>0/3/1</t>
  </si>
  <si>
    <t>0/3/2</t>
  </si>
  <si>
    <t>ПМ.00</t>
  </si>
  <si>
    <t>Профессиональные модули</t>
  </si>
  <si>
    <t>консультации</t>
  </si>
  <si>
    <t>лаб. и практ.занятия</t>
  </si>
  <si>
    <t>курсовые работы</t>
  </si>
  <si>
    <t>учебная и производственная практика</t>
  </si>
  <si>
    <t>Объем образовательной программы (акад.час.)</t>
  </si>
  <si>
    <t>Всего объем образовательной нагрузки (ак.час.)</t>
  </si>
  <si>
    <t>Работа обучающихся во взаимодействии с преподавателем</t>
  </si>
  <si>
    <t>ОУД.0.00</t>
  </si>
  <si>
    <t>Общеобразовательные учебные дисциплины</t>
  </si>
  <si>
    <t>ОУД.01</t>
  </si>
  <si>
    <t>ОУД.02</t>
  </si>
  <si>
    <t>ОУД.03</t>
  </si>
  <si>
    <t>ОУД.04</t>
  </si>
  <si>
    <t>ОУД.05</t>
  </si>
  <si>
    <t>ОБЖ</t>
  </si>
  <si>
    <t>Информатика</t>
  </si>
  <si>
    <t>Физика</t>
  </si>
  <si>
    <t>Химия</t>
  </si>
  <si>
    <t>Обществознание (вкл. экономику и право)</t>
  </si>
  <si>
    <t>ОУД.06</t>
  </si>
  <si>
    <t>ОУД.07</t>
  </si>
  <si>
    <t>ОУД.08</t>
  </si>
  <si>
    <t>ОУД.09</t>
  </si>
  <si>
    <t>ОУД.10</t>
  </si>
  <si>
    <t>ОУД.12</t>
  </si>
  <si>
    <t>Основы исследовательской деятельности</t>
  </si>
  <si>
    <t>ОП.19*</t>
  </si>
  <si>
    <t>ОП.20*</t>
  </si>
  <si>
    <t>0, Э</t>
  </si>
  <si>
    <t>0,ДЗ</t>
  </si>
  <si>
    <t>Иностранный язык</t>
  </si>
  <si>
    <t>Введение в специальность*</t>
  </si>
  <si>
    <t>Основы цифровой экономики*</t>
  </si>
  <si>
    <t>0/16/5</t>
  </si>
  <si>
    <t>0,Э</t>
  </si>
  <si>
    <t>0/0/3</t>
  </si>
  <si>
    <t>0/2/4</t>
  </si>
  <si>
    <t>0/15/13</t>
  </si>
  <si>
    <t>0/31/18</t>
  </si>
  <si>
    <t>Русский язык</t>
  </si>
  <si>
    <t>Литература</t>
  </si>
  <si>
    <t>Математика</t>
  </si>
  <si>
    <t>Астрономия</t>
  </si>
  <si>
    <t>ОУД.13</t>
  </si>
  <si>
    <t>0/13/3</t>
  </si>
  <si>
    <t>ОУД.11</t>
  </si>
  <si>
    <t>Выполнение дипломного проекта (работы) с 20.05.2022 по 16.06.2022 (всего 4 нед.)</t>
  </si>
  <si>
    <t>Защита дипломного проекта (работы) с 17.06.2022 по 30.06.2022 (всего 2 нед.)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</si>
</sst>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mmm/yyyy"/>
    <numFmt numFmtId="180" formatCode="[$€-2]\ ###,000_);[Red]\([$€-2]\ ###,000\)"/>
    <numFmt numFmtId="181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43"/>
      <name val="Times New Roman Cyr"/>
      <family val="1"/>
    </font>
    <font>
      <b/>
      <sz val="12"/>
      <color indexed="43"/>
      <name val="Times New Roman Cyr"/>
      <family val="1"/>
    </font>
    <font>
      <sz val="10"/>
      <color indexed="43"/>
      <name val="Times New Roman Cyr"/>
      <family val="1"/>
    </font>
    <font>
      <i/>
      <sz val="12"/>
      <name val="Times New Roman Cyr"/>
      <family val="0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i/>
      <sz val="12"/>
      <color indexed="43"/>
      <name val="Times New Roman Cyr"/>
      <family val="0"/>
    </font>
    <font>
      <sz val="12"/>
      <name val="Times New Roman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justify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justify" vertical="justify"/>
    </xf>
    <xf numFmtId="0" fontId="9" fillId="0" borderId="14" xfId="0" applyFont="1" applyBorder="1" applyAlignment="1">
      <alignment horizontal="left" vertical="justify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33" borderId="19" xfId="0" applyFont="1" applyFill="1" applyBorder="1" applyAlignment="1">
      <alignment horizontal="center" vertical="justify"/>
    </xf>
    <xf numFmtId="0" fontId="7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justify" vertical="justify"/>
    </xf>
    <xf numFmtId="0" fontId="9" fillId="0" borderId="0" xfId="0" applyFont="1" applyBorder="1" applyAlignment="1">
      <alignment horizontal="left" vertical="justify"/>
    </xf>
    <xf numFmtId="0" fontId="7" fillId="33" borderId="0" xfId="0" applyFont="1" applyFill="1" applyBorder="1" applyAlignment="1">
      <alignment horizontal="left" vertical="center"/>
    </xf>
    <xf numFmtId="1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justify"/>
    </xf>
    <xf numFmtId="1" fontId="7" fillId="33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/>
    </xf>
    <xf numFmtId="0" fontId="9" fillId="34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justify"/>
    </xf>
    <xf numFmtId="0" fontId="7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1" fontId="7" fillId="33" borderId="2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5" xfId="0" applyFont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7" fillId="33" borderId="19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wrapText="1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left" vertical="center" wrapText="1"/>
    </xf>
    <xf numFmtId="1" fontId="7" fillId="35" borderId="19" xfId="0" applyNumberFormat="1" applyFont="1" applyFill="1" applyBorder="1" applyAlignment="1">
      <alignment horizontal="center" vertical="center"/>
    </xf>
    <xf numFmtId="1" fontId="7" fillId="35" borderId="2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7" fillId="37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  <xf numFmtId="1" fontId="7" fillId="35" borderId="34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justify" vertical="center"/>
    </xf>
    <xf numFmtId="0" fontId="7" fillId="37" borderId="2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justify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wrapText="1"/>
    </xf>
    <xf numFmtId="0" fontId="17" fillId="0" borderId="12" xfId="0" applyFont="1" applyBorder="1" applyAlignment="1">
      <alignment horizontal="center" vertical="center"/>
    </xf>
    <xf numFmtId="1" fontId="7" fillId="33" borderId="41" xfId="0" applyNumberFormat="1" applyFont="1" applyFill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1" fontId="9" fillId="36" borderId="1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1" fontId="7" fillId="35" borderId="42" xfId="0" applyNumberFormat="1" applyFont="1" applyFill="1" applyBorder="1" applyAlignment="1">
      <alignment horizontal="center" vertical="center"/>
    </xf>
    <xf numFmtId="1" fontId="9" fillId="0" borderId="43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wrapText="1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left" vertical="center"/>
    </xf>
    <xf numFmtId="1" fontId="9" fillId="0" borderId="45" xfId="0" applyNumberFormat="1" applyFont="1" applyBorder="1" applyAlignment="1">
      <alignment horizontal="left" vertical="center"/>
    </xf>
    <xf numFmtId="1" fontId="9" fillId="0" borderId="46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wrapText="1"/>
    </xf>
    <xf numFmtId="0" fontId="0" fillId="0" borderId="38" xfId="0" applyFont="1" applyBorder="1" applyAlignment="1">
      <alignment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0" fontId="19" fillId="0" borderId="53" xfId="0" applyFont="1" applyBorder="1" applyAlignment="1">
      <alignment horizontal="left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1" fontId="7" fillId="0" borderId="60" xfId="0" applyNumberFormat="1" applyFont="1" applyFill="1" applyBorder="1" applyAlignment="1">
      <alignment horizontal="center" vertical="center" textRotation="90"/>
    </xf>
    <xf numFmtId="1" fontId="7" fillId="0" borderId="61" xfId="0" applyNumberFormat="1" applyFont="1" applyFill="1" applyBorder="1" applyAlignment="1">
      <alignment horizontal="center" vertical="center" textRotation="90"/>
    </xf>
    <xf numFmtId="1" fontId="7" fillId="0" borderId="62" xfId="0" applyNumberFormat="1" applyFont="1" applyFill="1" applyBorder="1" applyAlignment="1">
      <alignment horizontal="center" vertical="center" textRotation="90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3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66" xfId="0" applyFont="1" applyBorder="1" applyAlignment="1">
      <alignment horizontal="center" vertical="center" textRotation="90" wrapText="1"/>
    </xf>
    <xf numFmtId="0" fontId="9" fillId="36" borderId="17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1" fontId="7" fillId="33" borderId="65" xfId="0" applyNumberFormat="1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" fontId="7" fillId="33" borderId="65" xfId="0" applyNumberFormat="1" applyFont="1" applyFill="1" applyBorder="1" applyAlignment="1">
      <alignment horizontal="center" vertical="center"/>
    </xf>
    <xf numFmtId="1" fontId="7" fillId="33" borderId="58" xfId="0" applyNumberFormat="1" applyFont="1" applyFill="1" applyBorder="1" applyAlignment="1">
      <alignment horizontal="center" vertical="center"/>
    </xf>
    <xf numFmtId="1" fontId="7" fillId="35" borderId="65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8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E111"/>
  <sheetViews>
    <sheetView tabSelected="1" zoomScale="70" zoomScaleNormal="70" zoomScaleSheetLayoutView="50" zoomScalePageLayoutView="0" workbookViewId="0" topLeftCell="A1">
      <pane ySplit="5" topLeftCell="A81" activePane="bottomLeft" state="frozen"/>
      <selection pane="topLeft" activeCell="A1" sqref="A1"/>
      <selection pane="bottomLeft" activeCell="S84" sqref="S84"/>
    </sheetView>
  </sheetViews>
  <sheetFormatPr defaultColWidth="9.00390625" defaultRowHeight="12.75"/>
  <cols>
    <col min="1" max="1" width="13.00390625" style="1" customWidth="1"/>
    <col min="2" max="2" width="39.25390625" style="2" customWidth="1"/>
    <col min="3" max="3" width="17.25390625" style="2" customWidth="1"/>
    <col min="4" max="4" width="14.125" style="2" bestFit="1" customWidth="1"/>
    <col min="5" max="5" width="6.375" style="2" customWidth="1"/>
    <col min="6" max="7" width="10.00390625" style="2" customWidth="1"/>
    <col min="8" max="8" width="9.625" style="2" customWidth="1"/>
    <col min="9" max="9" width="12.125" style="2" customWidth="1"/>
    <col min="10" max="11" width="9.25390625" style="2" customWidth="1"/>
    <col min="12" max="16384" width="9.125" style="2" customWidth="1"/>
  </cols>
  <sheetData>
    <row r="1" spans="1:11" ht="36" customHeight="1" thickBot="1">
      <c r="A1" s="205"/>
      <c r="B1" s="211" t="s">
        <v>18</v>
      </c>
      <c r="C1" s="213" t="s">
        <v>19</v>
      </c>
      <c r="D1" s="233" t="s">
        <v>154</v>
      </c>
      <c r="E1" s="233"/>
      <c r="F1" s="233"/>
      <c r="G1" s="233"/>
      <c r="H1" s="233"/>
      <c r="I1" s="233"/>
      <c r="J1" s="233"/>
      <c r="K1" s="256"/>
    </row>
    <row r="2" spans="1:11" ht="27" customHeight="1">
      <c r="A2" s="206"/>
      <c r="B2" s="212"/>
      <c r="C2" s="214"/>
      <c r="D2" s="208" t="s">
        <v>155</v>
      </c>
      <c r="E2" s="201" t="s">
        <v>156</v>
      </c>
      <c r="F2" s="201"/>
      <c r="G2" s="201"/>
      <c r="H2" s="201"/>
      <c r="I2" s="201"/>
      <c r="J2" s="201"/>
      <c r="K2" s="199"/>
    </row>
    <row r="3" spans="1:11" ht="27" customHeight="1">
      <c r="A3" s="206"/>
      <c r="B3" s="212"/>
      <c r="C3" s="214"/>
      <c r="D3" s="209"/>
      <c r="E3" s="215" t="s">
        <v>150</v>
      </c>
      <c r="F3" s="215" t="s">
        <v>139</v>
      </c>
      <c r="G3" s="215" t="s">
        <v>141</v>
      </c>
      <c r="H3" s="200" t="s">
        <v>5</v>
      </c>
      <c r="I3" s="200"/>
      <c r="J3" s="200"/>
      <c r="K3" s="257" t="s">
        <v>153</v>
      </c>
    </row>
    <row r="4" spans="1:11" ht="75" customHeight="1" thickBot="1">
      <c r="A4" s="207"/>
      <c r="B4" s="212"/>
      <c r="C4" s="214"/>
      <c r="D4" s="210"/>
      <c r="E4" s="216"/>
      <c r="F4" s="216"/>
      <c r="G4" s="216"/>
      <c r="H4" s="139" t="s">
        <v>140</v>
      </c>
      <c r="I4" s="139" t="s">
        <v>151</v>
      </c>
      <c r="J4" s="139" t="s">
        <v>152</v>
      </c>
      <c r="K4" s="258"/>
    </row>
    <row r="5" spans="1:11" ht="15.75" customHeight="1" thickBot="1">
      <c r="A5" s="119">
        <v>1</v>
      </c>
      <c r="B5" s="120">
        <v>2</v>
      </c>
      <c r="C5" s="121">
        <v>3</v>
      </c>
      <c r="D5" s="155">
        <v>4</v>
      </c>
      <c r="E5" s="120">
        <v>5</v>
      </c>
      <c r="F5" s="120">
        <v>6</v>
      </c>
      <c r="G5" s="120">
        <v>7</v>
      </c>
      <c r="H5" s="120">
        <v>8</v>
      </c>
      <c r="I5" s="120">
        <v>9</v>
      </c>
      <c r="J5" s="120">
        <v>10</v>
      </c>
      <c r="K5" s="121">
        <v>11</v>
      </c>
    </row>
    <row r="6" spans="1:11" s="3" customFormat="1" ht="32.25" thickBot="1">
      <c r="A6" s="152" t="s">
        <v>157</v>
      </c>
      <c r="B6" s="153" t="s">
        <v>158</v>
      </c>
      <c r="C6" s="165" t="s">
        <v>194</v>
      </c>
      <c r="D6" s="150">
        <f>SUM(D7:D19)</f>
        <v>1476</v>
      </c>
      <c r="E6" s="154">
        <f>SUM(E7:E19)</f>
        <v>6</v>
      </c>
      <c r="F6" s="154">
        <f aca="true" t="shared" si="0" ref="F6:K6">SUM(F7:F19)</f>
        <v>66</v>
      </c>
      <c r="G6" s="154">
        <f t="shared" si="0"/>
        <v>0</v>
      </c>
      <c r="H6" s="154">
        <f t="shared" si="0"/>
        <v>1001</v>
      </c>
      <c r="I6" s="154">
        <f t="shared" si="0"/>
        <v>403</v>
      </c>
      <c r="J6" s="154">
        <f t="shared" si="0"/>
        <v>0</v>
      </c>
      <c r="K6" s="165">
        <f t="shared" si="0"/>
        <v>0</v>
      </c>
    </row>
    <row r="7" spans="1:11" s="3" customFormat="1" ht="24.75" customHeight="1">
      <c r="A7" s="142" t="s">
        <v>159</v>
      </c>
      <c r="B7" s="151" t="s">
        <v>189</v>
      </c>
      <c r="C7" s="145" t="s">
        <v>178</v>
      </c>
      <c r="D7" s="156">
        <f>SUM(E7:K7)</f>
        <v>88</v>
      </c>
      <c r="E7" s="62">
        <v>2</v>
      </c>
      <c r="F7" s="62">
        <v>8</v>
      </c>
      <c r="G7" s="192">
        <v>0</v>
      </c>
      <c r="H7" s="144">
        <v>78</v>
      </c>
      <c r="I7" s="144">
        <v>0</v>
      </c>
      <c r="J7" s="144">
        <v>0</v>
      </c>
      <c r="K7" s="259">
        <v>0</v>
      </c>
    </row>
    <row r="8" spans="1:11" s="3" customFormat="1" ht="24.75" customHeight="1">
      <c r="A8" s="143" t="s">
        <v>160</v>
      </c>
      <c r="B8" s="151" t="s">
        <v>190</v>
      </c>
      <c r="C8" s="145" t="s">
        <v>179</v>
      </c>
      <c r="D8" s="156">
        <f>SUM(E8:K8)</f>
        <v>121</v>
      </c>
      <c r="E8" s="62">
        <v>0</v>
      </c>
      <c r="F8" s="62">
        <v>4</v>
      </c>
      <c r="G8" s="192">
        <v>0</v>
      </c>
      <c r="H8" s="144">
        <v>117</v>
      </c>
      <c r="I8" s="144">
        <v>0</v>
      </c>
      <c r="J8" s="144">
        <v>0</v>
      </c>
      <c r="K8" s="259">
        <v>0</v>
      </c>
    </row>
    <row r="9" spans="1:11" s="3" customFormat="1" ht="24.75" customHeight="1">
      <c r="A9" s="143" t="s">
        <v>161</v>
      </c>
      <c r="B9" s="140" t="s">
        <v>180</v>
      </c>
      <c r="C9" s="147" t="s">
        <v>179</v>
      </c>
      <c r="D9" s="157">
        <f>SUM(E9:K9)</f>
        <v>121</v>
      </c>
      <c r="E9" s="63">
        <v>0</v>
      </c>
      <c r="F9" s="63">
        <v>4</v>
      </c>
      <c r="G9" s="192">
        <v>0</v>
      </c>
      <c r="H9" s="146">
        <v>0</v>
      </c>
      <c r="I9" s="146">
        <v>117</v>
      </c>
      <c r="J9" s="146">
        <v>0</v>
      </c>
      <c r="K9" s="260">
        <v>0</v>
      </c>
    </row>
    <row r="10" spans="1:11" s="3" customFormat="1" ht="15.75">
      <c r="A10" s="143" t="s">
        <v>162</v>
      </c>
      <c r="B10" s="140" t="s">
        <v>191</v>
      </c>
      <c r="C10" s="147" t="s">
        <v>143</v>
      </c>
      <c r="D10" s="157">
        <f aca="true" t="shared" si="1" ref="D10:D19">SUM(E10:K10)</f>
        <v>304</v>
      </c>
      <c r="E10" s="63">
        <v>2</v>
      </c>
      <c r="F10" s="63">
        <v>12</v>
      </c>
      <c r="G10" s="192">
        <v>0</v>
      </c>
      <c r="H10" s="146">
        <v>290</v>
      </c>
      <c r="I10" s="146">
        <v>0</v>
      </c>
      <c r="J10" s="146">
        <v>0</v>
      </c>
      <c r="K10" s="260">
        <v>0</v>
      </c>
    </row>
    <row r="11" spans="1:11" s="3" customFormat="1" ht="24.75" customHeight="1">
      <c r="A11" s="143" t="s">
        <v>163</v>
      </c>
      <c r="B11" s="140" t="s">
        <v>17</v>
      </c>
      <c r="C11" s="147" t="s">
        <v>179</v>
      </c>
      <c r="D11" s="157">
        <f t="shared" si="1"/>
        <v>121</v>
      </c>
      <c r="E11" s="63">
        <v>0</v>
      </c>
      <c r="F11" s="63">
        <v>4</v>
      </c>
      <c r="G11" s="192">
        <v>0</v>
      </c>
      <c r="H11" s="146">
        <v>117</v>
      </c>
      <c r="I11" s="146">
        <v>0</v>
      </c>
      <c r="J11" s="146">
        <v>0</v>
      </c>
      <c r="K11" s="260">
        <v>0</v>
      </c>
    </row>
    <row r="12" spans="1:11" s="3" customFormat="1" ht="24.75" customHeight="1">
      <c r="A12" s="143" t="s">
        <v>169</v>
      </c>
      <c r="B12" s="140" t="s">
        <v>11</v>
      </c>
      <c r="C12" s="147" t="s">
        <v>144</v>
      </c>
      <c r="D12" s="157">
        <f t="shared" si="1"/>
        <v>123</v>
      </c>
      <c r="E12" s="63">
        <v>0</v>
      </c>
      <c r="F12" s="63">
        <v>6</v>
      </c>
      <c r="G12" s="192">
        <v>0</v>
      </c>
      <c r="H12" s="146">
        <v>0</v>
      </c>
      <c r="I12" s="146">
        <v>117</v>
      </c>
      <c r="J12" s="146">
        <v>0</v>
      </c>
      <c r="K12" s="260">
        <v>0</v>
      </c>
    </row>
    <row r="13" spans="1:11" s="3" customFormat="1" ht="24.75" customHeight="1">
      <c r="A13" s="143" t="s">
        <v>170</v>
      </c>
      <c r="B13" s="140" t="s">
        <v>164</v>
      </c>
      <c r="C13" s="147" t="s">
        <v>179</v>
      </c>
      <c r="D13" s="157">
        <f t="shared" si="1"/>
        <v>72</v>
      </c>
      <c r="E13" s="63">
        <v>0</v>
      </c>
      <c r="F13" s="63">
        <v>2</v>
      </c>
      <c r="G13" s="192">
        <v>0</v>
      </c>
      <c r="H13" s="146">
        <v>70</v>
      </c>
      <c r="I13" s="146">
        <v>0</v>
      </c>
      <c r="J13" s="146">
        <v>0</v>
      </c>
      <c r="K13" s="260">
        <v>0</v>
      </c>
    </row>
    <row r="14" spans="1:11" s="3" customFormat="1" ht="24.75" customHeight="1">
      <c r="A14" s="143" t="s">
        <v>171</v>
      </c>
      <c r="B14" s="140" t="s">
        <v>165</v>
      </c>
      <c r="C14" s="147" t="s">
        <v>143</v>
      </c>
      <c r="D14" s="157">
        <f t="shared" si="1"/>
        <v>109</v>
      </c>
      <c r="E14" s="63">
        <v>2</v>
      </c>
      <c r="F14" s="63">
        <v>12</v>
      </c>
      <c r="G14" s="192">
        <v>0</v>
      </c>
      <c r="H14" s="146">
        <v>0</v>
      </c>
      <c r="I14" s="146">
        <v>95</v>
      </c>
      <c r="J14" s="146">
        <v>0</v>
      </c>
      <c r="K14" s="260">
        <v>0</v>
      </c>
    </row>
    <row r="15" spans="1:11" s="3" customFormat="1" ht="24.75" customHeight="1">
      <c r="A15" s="143" t="s">
        <v>172</v>
      </c>
      <c r="B15" s="140" t="s">
        <v>166</v>
      </c>
      <c r="C15" s="147" t="s">
        <v>179</v>
      </c>
      <c r="D15" s="157">
        <f t="shared" si="1"/>
        <v>173</v>
      </c>
      <c r="E15" s="63">
        <v>0</v>
      </c>
      <c r="F15" s="63">
        <v>4</v>
      </c>
      <c r="G15" s="192">
        <v>0</v>
      </c>
      <c r="H15" s="146">
        <v>143</v>
      </c>
      <c r="I15" s="146">
        <v>26</v>
      </c>
      <c r="J15" s="146">
        <v>0</v>
      </c>
      <c r="K15" s="260">
        <v>0</v>
      </c>
    </row>
    <row r="16" spans="1:11" s="3" customFormat="1" ht="24.75" customHeight="1">
      <c r="A16" s="143" t="s">
        <v>173</v>
      </c>
      <c r="B16" s="140" t="s">
        <v>167</v>
      </c>
      <c r="C16" s="147" t="s">
        <v>179</v>
      </c>
      <c r="D16" s="157">
        <f t="shared" si="1"/>
        <v>80</v>
      </c>
      <c r="E16" s="63">
        <v>0</v>
      </c>
      <c r="F16" s="63">
        <v>2</v>
      </c>
      <c r="G16" s="192">
        <v>0</v>
      </c>
      <c r="H16" s="146">
        <v>52</v>
      </c>
      <c r="I16" s="146">
        <v>26</v>
      </c>
      <c r="J16" s="146">
        <v>0</v>
      </c>
      <c r="K16" s="260">
        <v>0</v>
      </c>
    </row>
    <row r="17" spans="1:11" s="3" customFormat="1" ht="31.5">
      <c r="A17" s="189" t="s">
        <v>195</v>
      </c>
      <c r="B17" s="140" t="s">
        <v>168</v>
      </c>
      <c r="C17" s="147" t="s">
        <v>179</v>
      </c>
      <c r="D17" s="157">
        <f t="shared" si="1"/>
        <v>82</v>
      </c>
      <c r="E17" s="63">
        <v>0</v>
      </c>
      <c r="F17" s="63">
        <v>4</v>
      </c>
      <c r="G17" s="192">
        <v>0</v>
      </c>
      <c r="H17" s="146">
        <v>78</v>
      </c>
      <c r="I17" s="146">
        <v>0</v>
      </c>
      <c r="J17" s="146">
        <v>0</v>
      </c>
      <c r="K17" s="260">
        <v>0</v>
      </c>
    </row>
    <row r="18" spans="1:11" s="3" customFormat="1" ht="15.75">
      <c r="A18" s="189" t="s">
        <v>174</v>
      </c>
      <c r="B18" s="190" t="s">
        <v>192</v>
      </c>
      <c r="C18" s="149" t="s">
        <v>58</v>
      </c>
      <c r="D18" s="157">
        <f t="shared" si="1"/>
        <v>36</v>
      </c>
      <c r="E18" s="175">
        <v>0</v>
      </c>
      <c r="F18" s="175">
        <v>2</v>
      </c>
      <c r="G18" s="192">
        <v>0</v>
      </c>
      <c r="H18" s="148">
        <v>34</v>
      </c>
      <c r="I18" s="148">
        <v>0</v>
      </c>
      <c r="J18" s="148">
        <v>0</v>
      </c>
      <c r="K18" s="261">
        <v>0</v>
      </c>
    </row>
    <row r="19" spans="1:11" s="3" customFormat="1" ht="32.25" thickBot="1">
      <c r="A19" s="189" t="s">
        <v>193</v>
      </c>
      <c r="B19" s="190" t="s">
        <v>175</v>
      </c>
      <c r="C19" s="149" t="s">
        <v>58</v>
      </c>
      <c r="D19" s="191">
        <f t="shared" si="1"/>
        <v>46</v>
      </c>
      <c r="E19" s="175">
        <v>0</v>
      </c>
      <c r="F19" s="175">
        <v>2</v>
      </c>
      <c r="G19" s="192">
        <v>0</v>
      </c>
      <c r="H19" s="148">
        <v>22</v>
      </c>
      <c r="I19" s="148">
        <v>22</v>
      </c>
      <c r="J19" s="148">
        <v>0</v>
      </c>
      <c r="K19" s="261">
        <v>0</v>
      </c>
    </row>
    <row r="20" spans="1:18" s="8" customFormat="1" ht="32.25" thickBot="1">
      <c r="A20" s="42" t="s">
        <v>6</v>
      </c>
      <c r="B20" s="43" t="s">
        <v>20</v>
      </c>
      <c r="C20" s="169" t="s">
        <v>77</v>
      </c>
      <c r="D20" s="159">
        <f>SUM(D21:D25)</f>
        <v>513</v>
      </c>
      <c r="E20" s="159">
        <f aca="true" t="shared" si="2" ref="E20:J20">SUM(E21:E25)</f>
        <v>0</v>
      </c>
      <c r="F20" s="159">
        <f t="shared" si="2"/>
        <v>0</v>
      </c>
      <c r="G20" s="159">
        <f t="shared" si="2"/>
        <v>9</v>
      </c>
      <c r="H20" s="159">
        <f t="shared" si="2"/>
        <v>128</v>
      </c>
      <c r="I20" s="159">
        <f t="shared" si="2"/>
        <v>376</v>
      </c>
      <c r="J20" s="159">
        <f t="shared" si="2"/>
        <v>0</v>
      </c>
      <c r="K20" s="122">
        <f>SUM(K21:K25)</f>
        <v>0</v>
      </c>
      <c r="L20" s="12"/>
      <c r="M20" s="12"/>
      <c r="N20" s="12"/>
      <c r="O20" s="12"/>
      <c r="P20" s="12"/>
      <c r="Q20" s="12"/>
      <c r="R20" s="12"/>
    </row>
    <row r="21" spans="1:18" s="3" customFormat="1" ht="17.25" customHeight="1">
      <c r="A21" s="38" t="s">
        <v>7</v>
      </c>
      <c r="B21" s="39" t="s">
        <v>12</v>
      </c>
      <c r="C21" s="166" t="s">
        <v>58</v>
      </c>
      <c r="D21" s="137">
        <f>SUM(E21:J21)</f>
        <v>51</v>
      </c>
      <c r="E21" s="40"/>
      <c r="F21" s="40">
        <v>0</v>
      </c>
      <c r="G21" s="37">
        <v>3</v>
      </c>
      <c r="H21" s="37">
        <v>48</v>
      </c>
      <c r="I21" s="37">
        <v>0</v>
      </c>
      <c r="J21" s="37">
        <v>0</v>
      </c>
      <c r="K21" s="41">
        <v>0</v>
      </c>
      <c r="L21" s="11"/>
      <c r="M21" s="11"/>
      <c r="N21" s="11"/>
      <c r="O21" s="11"/>
      <c r="P21" s="11"/>
      <c r="Q21" s="11"/>
      <c r="R21" s="11"/>
    </row>
    <row r="22" spans="1:18" s="3" customFormat="1" ht="15.75" customHeight="1">
      <c r="A22" s="33" t="s">
        <v>8</v>
      </c>
      <c r="B22" s="4" t="s">
        <v>17</v>
      </c>
      <c r="C22" s="6" t="s">
        <v>58</v>
      </c>
      <c r="D22" s="137">
        <f>SUM(E22:J22)</f>
        <v>34</v>
      </c>
      <c r="E22" s="5"/>
      <c r="F22" s="5">
        <v>0</v>
      </c>
      <c r="G22" s="64">
        <v>2</v>
      </c>
      <c r="H22" s="64">
        <v>32</v>
      </c>
      <c r="I22" s="64">
        <v>0</v>
      </c>
      <c r="J22" s="64">
        <v>0</v>
      </c>
      <c r="K22" s="6">
        <v>0</v>
      </c>
      <c r="L22" s="11"/>
      <c r="M22" s="11"/>
      <c r="N22" s="11"/>
      <c r="O22" s="11"/>
      <c r="P22" s="11"/>
      <c r="Q22" s="11"/>
      <c r="R22" s="11"/>
    </row>
    <row r="23" spans="1:18" s="3" customFormat="1" ht="15.75" customHeight="1">
      <c r="A23" s="33" t="s">
        <v>9</v>
      </c>
      <c r="B23" s="4" t="s">
        <v>74</v>
      </c>
      <c r="C23" s="6" t="s">
        <v>58</v>
      </c>
      <c r="D23" s="137">
        <f>SUM(E23:J23)</f>
        <v>72</v>
      </c>
      <c r="E23" s="5"/>
      <c r="F23" s="5">
        <v>0</v>
      </c>
      <c r="G23" s="64">
        <v>4</v>
      </c>
      <c r="H23" s="64">
        <v>48</v>
      </c>
      <c r="I23" s="64">
        <v>20</v>
      </c>
      <c r="J23" s="64">
        <v>0</v>
      </c>
      <c r="K23" s="6">
        <v>0</v>
      </c>
      <c r="L23" s="11"/>
      <c r="M23" s="11"/>
      <c r="N23" s="11"/>
      <c r="O23" s="11"/>
      <c r="P23" s="11"/>
      <c r="Q23" s="11"/>
      <c r="R23" s="11"/>
    </row>
    <row r="24" spans="1:18" s="3" customFormat="1" ht="32.25" customHeight="1">
      <c r="A24" s="33" t="s">
        <v>10</v>
      </c>
      <c r="B24" s="110" t="s">
        <v>75</v>
      </c>
      <c r="C24" s="167" t="s">
        <v>71</v>
      </c>
      <c r="D24" s="137">
        <f>SUM(E24:J24)</f>
        <v>178</v>
      </c>
      <c r="E24" s="5"/>
      <c r="F24" s="5">
        <v>0</v>
      </c>
      <c r="G24" s="64">
        <v>0</v>
      </c>
      <c r="H24" s="64">
        <v>0</v>
      </c>
      <c r="I24" s="64">
        <v>178</v>
      </c>
      <c r="J24" s="64">
        <v>0</v>
      </c>
      <c r="K24" s="6">
        <v>0</v>
      </c>
      <c r="L24" s="11"/>
      <c r="M24" s="11"/>
      <c r="N24" s="11"/>
      <c r="O24" s="11"/>
      <c r="P24" s="11"/>
      <c r="Q24" s="11"/>
      <c r="R24" s="11"/>
    </row>
    <row r="25" spans="1:18" s="3" customFormat="1" ht="16.5" customHeight="1" thickBot="1">
      <c r="A25" s="34" t="s">
        <v>76</v>
      </c>
      <c r="B25" s="123" t="s">
        <v>11</v>
      </c>
      <c r="C25" s="168" t="s">
        <v>73</v>
      </c>
      <c r="D25" s="158">
        <f>SUM(E25:J25)</f>
        <v>178</v>
      </c>
      <c r="E25" s="36"/>
      <c r="F25" s="36">
        <v>0</v>
      </c>
      <c r="G25" s="35">
        <v>0</v>
      </c>
      <c r="H25" s="35">
        <v>0</v>
      </c>
      <c r="I25" s="35">
        <v>178</v>
      </c>
      <c r="J25" s="35">
        <v>0</v>
      </c>
      <c r="K25" s="134">
        <v>0</v>
      </c>
      <c r="L25" s="11"/>
      <c r="M25" s="11"/>
      <c r="N25" s="11"/>
      <c r="O25" s="11"/>
      <c r="P25" s="11"/>
      <c r="Q25" s="11"/>
      <c r="R25" s="11"/>
    </row>
    <row r="26" spans="1:18" s="9" customFormat="1" ht="32.25" thickBot="1">
      <c r="A26" s="42" t="s">
        <v>13</v>
      </c>
      <c r="B26" s="43" t="s">
        <v>21</v>
      </c>
      <c r="C26" s="165" t="s">
        <v>185</v>
      </c>
      <c r="D26" s="159">
        <f>SUM(D27:D29)</f>
        <v>316</v>
      </c>
      <c r="E26" s="159">
        <f aca="true" t="shared" si="3" ref="E26:J26">SUM(E27:E29)</f>
        <v>0</v>
      </c>
      <c r="F26" s="159">
        <f t="shared" si="3"/>
        <v>24</v>
      </c>
      <c r="G26" s="159">
        <f t="shared" si="3"/>
        <v>16</v>
      </c>
      <c r="H26" s="159">
        <f t="shared" si="3"/>
        <v>172</v>
      </c>
      <c r="I26" s="159">
        <f t="shared" si="3"/>
        <v>104</v>
      </c>
      <c r="J26" s="159">
        <f t="shared" si="3"/>
        <v>0</v>
      </c>
      <c r="K26" s="262">
        <f>SUM(K27:K29)</f>
        <v>0</v>
      </c>
      <c r="L26" s="11"/>
      <c r="M26" s="11"/>
      <c r="N26" s="11"/>
      <c r="O26" s="11"/>
      <c r="P26" s="11"/>
      <c r="Q26" s="11"/>
      <c r="R26" s="11"/>
    </row>
    <row r="27" spans="1:18" s="3" customFormat="1" ht="15.75">
      <c r="A27" s="38" t="s">
        <v>14</v>
      </c>
      <c r="B27" s="44" t="s">
        <v>22</v>
      </c>
      <c r="C27" s="145" t="s">
        <v>184</v>
      </c>
      <c r="D27" s="137">
        <f>SUM(F27:J27)</f>
        <v>122</v>
      </c>
      <c r="E27" s="40"/>
      <c r="F27" s="40">
        <v>8</v>
      </c>
      <c r="G27" s="37">
        <v>6</v>
      </c>
      <c r="H27" s="37">
        <v>74</v>
      </c>
      <c r="I27" s="37">
        <v>34</v>
      </c>
      <c r="J27" s="37">
        <v>0</v>
      </c>
      <c r="K27" s="263">
        <v>0</v>
      </c>
      <c r="L27" s="11"/>
      <c r="M27" s="11"/>
      <c r="N27" s="11"/>
      <c r="O27" s="11"/>
      <c r="P27" s="11"/>
      <c r="Q27" s="11"/>
      <c r="R27" s="11"/>
    </row>
    <row r="28" spans="1:18" s="3" customFormat="1" ht="31.5">
      <c r="A28" s="33" t="s">
        <v>15</v>
      </c>
      <c r="B28" s="7" t="s">
        <v>101</v>
      </c>
      <c r="C28" s="147" t="s">
        <v>59</v>
      </c>
      <c r="D28" s="138">
        <f>SUM(F28:J28)</f>
        <v>68</v>
      </c>
      <c r="E28" s="5"/>
      <c r="F28" s="5">
        <v>8</v>
      </c>
      <c r="G28" s="64">
        <v>4</v>
      </c>
      <c r="H28" s="64">
        <v>36</v>
      </c>
      <c r="I28" s="64">
        <v>20</v>
      </c>
      <c r="J28" s="64">
        <v>0</v>
      </c>
      <c r="K28" s="263">
        <v>0</v>
      </c>
      <c r="L28" s="11"/>
      <c r="M28" s="11"/>
      <c r="N28" s="11"/>
      <c r="O28" s="11"/>
      <c r="P28" s="11"/>
      <c r="Q28" s="11"/>
      <c r="R28" s="11"/>
    </row>
    <row r="29" spans="1:22" s="3" customFormat="1" ht="32.25" thickBot="1">
      <c r="A29" s="34" t="s">
        <v>23</v>
      </c>
      <c r="B29" s="45" t="s">
        <v>0</v>
      </c>
      <c r="C29" s="134" t="s">
        <v>59</v>
      </c>
      <c r="D29" s="160">
        <f>SUM(F29:J29)</f>
        <v>126</v>
      </c>
      <c r="E29" s="36"/>
      <c r="F29" s="36">
        <v>8</v>
      </c>
      <c r="G29" s="35">
        <v>6</v>
      </c>
      <c r="H29" s="35">
        <v>62</v>
      </c>
      <c r="I29" s="35">
        <v>50</v>
      </c>
      <c r="J29" s="35">
        <v>0</v>
      </c>
      <c r="K29" s="264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18" s="3" customFormat="1" ht="16.5" customHeight="1" thickBot="1">
      <c r="A30" s="42" t="s">
        <v>24</v>
      </c>
      <c r="B30" s="124" t="s">
        <v>25</v>
      </c>
      <c r="C30" s="169" t="s">
        <v>188</v>
      </c>
      <c r="D30" s="161">
        <f>SUM(D31,D52)</f>
        <v>2375</v>
      </c>
      <c r="E30" s="161">
        <f aca="true" t="shared" si="4" ref="E30:K30">SUM(E31,E52)</f>
        <v>0</v>
      </c>
      <c r="F30" s="161">
        <f t="shared" si="4"/>
        <v>88</v>
      </c>
      <c r="G30" s="161">
        <f t="shared" si="4"/>
        <v>127</v>
      </c>
      <c r="H30" s="161">
        <f t="shared" si="4"/>
        <v>1030</v>
      </c>
      <c r="I30" s="161">
        <f t="shared" si="4"/>
        <v>1070</v>
      </c>
      <c r="J30" s="161">
        <f t="shared" si="4"/>
        <v>60</v>
      </c>
      <c r="K30" s="265">
        <f t="shared" si="4"/>
        <v>0</v>
      </c>
      <c r="L30" s="11"/>
      <c r="M30" s="11"/>
      <c r="N30" s="11"/>
      <c r="O30" s="11"/>
      <c r="P30" s="11"/>
      <c r="Q30" s="11"/>
      <c r="R30" s="11"/>
    </row>
    <row r="31" spans="1:22" s="10" customFormat="1" ht="33.75" customHeight="1" thickBot="1">
      <c r="A31" s="61" t="s">
        <v>26</v>
      </c>
      <c r="B31" s="125" t="s">
        <v>27</v>
      </c>
      <c r="C31" s="177" t="s">
        <v>183</v>
      </c>
      <c r="D31" s="182">
        <f>SUM(D32:D51)</f>
        <v>1493</v>
      </c>
      <c r="E31" s="182">
        <f aca="true" t="shared" si="5" ref="E31:K31">SUM(E32:E51)</f>
        <v>0</v>
      </c>
      <c r="F31" s="182">
        <f t="shared" si="5"/>
        <v>40</v>
      </c>
      <c r="G31" s="182">
        <f t="shared" si="5"/>
        <v>79</v>
      </c>
      <c r="H31" s="182">
        <f t="shared" si="5"/>
        <v>678</v>
      </c>
      <c r="I31" s="182">
        <f t="shared" si="5"/>
        <v>696</v>
      </c>
      <c r="J31" s="182">
        <f t="shared" si="5"/>
        <v>0</v>
      </c>
      <c r="K31" s="266">
        <f t="shared" si="5"/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18" s="3" customFormat="1" ht="16.5" customHeight="1">
      <c r="A32" s="54" t="s">
        <v>28</v>
      </c>
      <c r="B32" s="126" t="s">
        <v>78</v>
      </c>
      <c r="C32" s="114" t="s">
        <v>59</v>
      </c>
      <c r="D32" s="5">
        <f>SUM(E32:K32)</f>
        <v>102</v>
      </c>
      <c r="E32" s="56"/>
      <c r="F32" s="56">
        <v>8</v>
      </c>
      <c r="G32" s="55">
        <v>6</v>
      </c>
      <c r="H32" s="55">
        <v>48</v>
      </c>
      <c r="I32" s="55">
        <v>40</v>
      </c>
      <c r="J32" s="55">
        <v>0</v>
      </c>
      <c r="K32" s="176">
        <v>0</v>
      </c>
      <c r="L32" s="11"/>
      <c r="M32" s="11"/>
      <c r="N32" s="11"/>
      <c r="O32" s="11"/>
      <c r="P32" s="11"/>
      <c r="Q32" s="11"/>
      <c r="R32" s="11"/>
    </row>
    <row r="33" spans="1:18" s="3" customFormat="1" ht="16.5" customHeight="1">
      <c r="A33" s="33" t="s">
        <v>29</v>
      </c>
      <c r="B33" s="110" t="s">
        <v>79</v>
      </c>
      <c r="C33" s="107" t="s">
        <v>59</v>
      </c>
      <c r="D33" s="5">
        <f>SUM(E33:K33)</f>
        <v>68</v>
      </c>
      <c r="E33" s="5"/>
      <c r="F33" s="5">
        <v>8</v>
      </c>
      <c r="G33" s="64">
        <v>4</v>
      </c>
      <c r="H33" s="64">
        <v>26</v>
      </c>
      <c r="I33" s="64">
        <v>30</v>
      </c>
      <c r="J33" s="64">
        <v>0</v>
      </c>
      <c r="K33" s="6">
        <v>0</v>
      </c>
      <c r="L33" s="11"/>
      <c r="M33" s="11"/>
      <c r="N33" s="11"/>
      <c r="O33" s="11"/>
      <c r="P33" s="11"/>
      <c r="Q33" s="11"/>
      <c r="R33" s="11"/>
    </row>
    <row r="34" spans="1:18" s="3" customFormat="1" ht="16.5" customHeight="1">
      <c r="A34" s="33" t="s">
        <v>30</v>
      </c>
      <c r="B34" s="110" t="s">
        <v>80</v>
      </c>
      <c r="C34" s="107" t="s">
        <v>58</v>
      </c>
      <c r="D34" s="5">
        <f aca="true" t="shared" si="6" ref="D34:D51">SUM(E34:K34)</f>
        <v>72</v>
      </c>
      <c r="E34" s="5"/>
      <c r="F34" s="5">
        <v>0</v>
      </c>
      <c r="G34" s="64">
        <v>0</v>
      </c>
      <c r="H34" s="64">
        <v>0</v>
      </c>
      <c r="I34" s="64">
        <v>72</v>
      </c>
      <c r="J34" s="64">
        <v>0</v>
      </c>
      <c r="K34" s="6">
        <v>0</v>
      </c>
      <c r="L34" s="11"/>
      <c r="M34" s="11"/>
      <c r="N34" s="11"/>
      <c r="O34" s="11"/>
      <c r="P34" s="11"/>
      <c r="Q34" s="11"/>
      <c r="R34" s="11"/>
    </row>
    <row r="35" spans="1:18" s="3" customFormat="1" ht="31.5" customHeight="1">
      <c r="A35" s="33" t="s">
        <v>31</v>
      </c>
      <c r="B35" s="14" t="s">
        <v>3</v>
      </c>
      <c r="C35" s="107" t="s">
        <v>144</v>
      </c>
      <c r="D35" s="5">
        <f t="shared" si="6"/>
        <v>157</v>
      </c>
      <c r="E35" s="5"/>
      <c r="F35" s="5">
        <v>0</v>
      </c>
      <c r="G35" s="64">
        <v>9</v>
      </c>
      <c r="H35" s="64">
        <v>68</v>
      </c>
      <c r="I35" s="64">
        <v>80</v>
      </c>
      <c r="J35" s="64">
        <v>0</v>
      </c>
      <c r="K35" s="6">
        <v>0</v>
      </c>
      <c r="L35" s="11"/>
      <c r="M35" s="11"/>
      <c r="N35" s="11"/>
      <c r="O35" s="11"/>
      <c r="P35" s="11"/>
      <c r="Q35" s="11"/>
      <c r="R35" s="11"/>
    </row>
    <row r="36" spans="1:18" s="3" customFormat="1" ht="31.5" customHeight="1">
      <c r="A36" s="33" t="s">
        <v>32</v>
      </c>
      <c r="B36" s="14" t="s">
        <v>2</v>
      </c>
      <c r="C36" s="107" t="s">
        <v>58</v>
      </c>
      <c r="D36" s="5">
        <f t="shared" si="6"/>
        <v>40</v>
      </c>
      <c r="E36" s="5"/>
      <c r="F36" s="5">
        <v>0</v>
      </c>
      <c r="G36" s="64">
        <v>2</v>
      </c>
      <c r="H36" s="64">
        <v>38</v>
      </c>
      <c r="I36" s="64">
        <v>0</v>
      </c>
      <c r="J36" s="64">
        <v>0</v>
      </c>
      <c r="K36" s="6">
        <v>0</v>
      </c>
      <c r="L36" s="11"/>
      <c r="M36" s="11"/>
      <c r="N36" s="11"/>
      <c r="O36" s="11"/>
      <c r="P36" s="11"/>
      <c r="Q36" s="11"/>
      <c r="R36" s="11"/>
    </row>
    <row r="37" spans="1:18" s="3" customFormat="1" ht="16.5" customHeight="1">
      <c r="A37" s="33" t="s">
        <v>33</v>
      </c>
      <c r="B37" s="110" t="s">
        <v>16</v>
      </c>
      <c r="C37" s="107" t="s">
        <v>58</v>
      </c>
      <c r="D37" s="5">
        <f t="shared" si="6"/>
        <v>68</v>
      </c>
      <c r="E37" s="5"/>
      <c r="F37" s="5">
        <v>0</v>
      </c>
      <c r="G37" s="64">
        <v>4</v>
      </c>
      <c r="H37" s="64">
        <v>24</v>
      </c>
      <c r="I37" s="64">
        <v>40</v>
      </c>
      <c r="J37" s="64">
        <v>0</v>
      </c>
      <c r="K37" s="6">
        <v>0</v>
      </c>
      <c r="L37" s="11"/>
      <c r="M37" s="11"/>
      <c r="N37" s="11"/>
      <c r="O37" s="11"/>
      <c r="P37" s="11"/>
      <c r="Q37" s="11"/>
      <c r="R37" s="11"/>
    </row>
    <row r="38" spans="1:18" s="3" customFormat="1" ht="16.5" customHeight="1">
      <c r="A38" s="33" t="s">
        <v>34</v>
      </c>
      <c r="B38" s="110" t="s">
        <v>83</v>
      </c>
      <c r="C38" s="107" t="s">
        <v>58</v>
      </c>
      <c r="D38" s="5">
        <f t="shared" si="6"/>
        <v>85</v>
      </c>
      <c r="E38" s="5"/>
      <c r="F38" s="5">
        <v>0</v>
      </c>
      <c r="G38" s="64">
        <v>5</v>
      </c>
      <c r="H38" s="64">
        <v>60</v>
      </c>
      <c r="I38" s="64">
        <v>20</v>
      </c>
      <c r="J38" s="64">
        <v>0</v>
      </c>
      <c r="K38" s="6">
        <v>0</v>
      </c>
      <c r="L38" s="11"/>
      <c r="M38" s="11"/>
      <c r="N38" s="11"/>
      <c r="O38" s="11"/>
      <c r="P38" s="11"/>
      <c r="Q38" s="11"/>
      <c r="R38" s="11"/>
    </row>
    <row r="39" spans="1:11" s="11" customFormat="1" ht="16.5" customHeight="1">
      <c r="A39" s="57" t="s">
        <v>35</v>
      </c>
      <c r="B39" s="178" t="s">
        <v>57</v>
      </c>
      <c r="C39" s="109" t="s">
        <v>59</v>
      </c>
      <c r="D39" s="5">
        <f t="shared" si="6"/>
        <v>108</v>
      </c>
      <c r="E39" s="58"/>
      <c r="F39" s="58">
        <v>8</v>
      </c>
      <c r="G39" s="65">
        <v>6</v>
      </c>
      <c r="H39" s="65">
        <v>48</v>
      </c>
      <c r="I39" s="65">
        <v>46</v>
      </c>
      <c r="J39" s="65">
        <v>0</v>
      </c>
      <c r="K39" s="59">
        <v>0</v>
      </c>
    </row>
    <row r="40" spans="1:18" s="3" customFormat="1" ht="31.5" customHeight="1">
      <c r="A40" s="33" t="s">
        <v>36</v>
      </c>
      <c r="B40" s="14" t="s">
        <v>84</v>
      </c>
      <c r="C40" s="107" t="s">
        <v>58</v>
      </c>
      <c r="D40" s="5">
        <f t="shared" si="6"/>
        <v>51</v>
      </c>
      <c r="E40" s="5"/>
      <c r="F40" s="5">
        <v>0</v>
      </c>
      <c r="G40" s="64">
        <v>3</v>
      </c>
      <c r="H40" s="64">
        <v>28</v>
      </c>
      <c r="I40" s="64">
        <v>20</v>
      </c>
      <c r="J40" s="64">
        <v>0</v>
      </c>
      <c r="K40" s="6">
        <v>0</v>
      </c>
      <c r="L40" s="11"/>
      <c r="M40" s="11"/>
      <c r="N40" s="11"/>
      <c r="O40" s="11"/>
      <c r="P40" s="11"/>
      <c r="Q40" s="11"/>
      <c r="R40" s="11"/>
    </row>
    <row r="41" spans="1:18" s="3" customFormat="1" ht="16.5" customHeight="1">
      <c r="A41" s="33" t="s">
        <v>37</v>
      </c>
      <c r="B41" s="110" t="s">
        <v>85</v>
      </c>
      <c r="C41" s="107" t="s">
        <v>58</v>
      </c>
      <c r="D41" s="5">
        <f t="shared" si="6"/>
        <v>102</v>
      </c>
      <c r="E41" s="5"/>
      <c r="F41" s="5">
        <v>0</v>
      </c>
      <c r="G41" s="64">
        <v>6</v>
      </c>
      <c r="H41" s="64">
        <v>46</v>
      </c>
      <c r="I41" s="64">
        <v>50</v>
      </c>
      <c r="J41" s="64">
        <v>0</v>
      </c>
      <c r="K41" s="6">
        <v>0</v>
      </c>
      <c r="L41" s="11"/>
      <c r="M41" s="11"/>
      <c r="N41" s="11"/>
      <c r="O41" s="11"/>
      <c r="P41" s="11"/>
      <c r="Q41" s="11"/>
      <c r="R41" s="11"/>
    </row>
    <row r="42" spans="1:18" s="3" customFormat="1" ht="16.5" customHeight="1">
      <c r="A42" s="33" t="s">
        <v>81</v>
      </c>
      <c r="B42" s="110" t="s">
        <v>1</v>
      </c>
      <c r="C42" s="107" t="s">
        <v>59</v>
      </c>
      <c r="D42" s="5">
        <f>SUM(E42:K42)</f>
        <v>102</v>
      </c>
      <c r="E42" s="5"/>
      <c r="F42" s="5">
        <v>8</v>
      </c>
      <c r="G42" s="64">
        <v>6</v>
      </c>
      <c r="H42" s="64">
        <v>48</v>
      </c>
      <c r="I42" s="64">
        <v>40</v>
      </c>
      <c r="J42" s="64">
        <v>0</v>
      </c>
      <c r="K42" s="6">
        <v>0</v>
      </c>
      <c r="L42" s="11"/>
      <c r="M42" s="11"/>
      <c r="N42" s="11"/>
      <c r="O42" s="11"/>
      <c r="P42" s="11"/>
      <c r="Q42" s="11"/>
      <c r="R42" s="11"/>
    </row>
    <row r="43" spans="1:18" s="3" customFormat="1" ht="31.5" customHeight="1">
      <c r="A43" s="33" t="s">
        <v>82</v>
      </c>
      <c r="B43" s="14" t="s">
        <v>86</v>
      </c>
      <c r="C43" s="107" t="s">
        <v>58</v>
      </c>
      <c r="D43" s="5">
        <f t="shared" si="6"/>
        <v>40</v>
      </c>
      <c r="E43" s="5"/>
      <c r="F43" s="5">
        <v>0</v>
      </c>
      <c r="G43" s="64">
        <v>2</v>
      </c>
      <c r="H43" s="64">
        <v>18</v>
      </c>
      <c r="I43" s="64">
        <v>20</v>
      </c>
      <c r="J43" s="64">
        <v>0</v>
      </c>
      <c r="K43" s="6">
        <v>0</v>
      </c>
      <c r="L43" s="11"/>
      <c r="M43" s="11"/>
      <c r="N43" s="11"/>
      <c r="O43" s="11"/>
      <c r="P43" s="11"/>
      <c r="Q43" s="11"/>
      <c r="R43" s="11"/>
    </row>
    <row r="44" spans="1:18" s="3" customFormat="1" ht="31.5" customHeight="1">
      <c r="A44" s="181" t="s">
        <v>64</v>
      </c>
      <c r="B44" s="179" t="s">
        <v>87</v>
      </c>
      <c r="C44" s="107" t="s">
        <v>58</v>
      </c>
      <c r="D44" s="5">
        <f t="shared" si="6"/>
        <v>85</v>
      </c>
      <c r="E44" s="5"/>
      <c r="F44" s="5">
        <v>0</v>
      </c>
      <c r="G44" s="64">
        <v>5</v>
      </c>
      <c r="H44" s="64">
        <v>40</v>
      </c>
      <c r="I44" s="64">
        <v>40</v>
      </c>
      <c r="J44" s="64">
        <v>0</v>
      </c>
      <c r="K44" s="6">
        <v>0</v>
      </c>
      <c r="L44" s="11"/>
      <c r="M44" s="11"/>
      <c r="N44" s="11"/>
      <c r="O44" s="11"/>
      <c r="P44" s="11"/>
      <c r="Q44" s="11"/>
      <c r="R44" s="11"/>
    </row>
    <row r="45" spans="1:18" s="3" customFormat="1" ht="31.5" customHeight="1">
      <c r="A45" s="181" t="s">
        <v>65</v>
      </c>
      <c r="B45" s="179" t="s">
        <v>63</v>
      </c>
      <c r="C45" s="107" t="s">
        <v>58</v>
      </c>
      <c r="D45" s="5">
        <f t="shared" si="6"/>
        <v>40</v>
      </c>
      <c r="E45" s="5"/>
      <c r="F45" s="5">
        <v>0</v>
      </c>
      <c r="G45" s="64">
        <v>2</v>
      </c>
      <c r="H45" s="64">
        <v>18</v>
      </c>
      <c r="I45" s="64">
        <v>20</v>
      </c>
      <c r="J45" s="64">
        <v>0</v>
      </c>
      <c r="K45" s="6">
        <v>0</v>
      </c>
      <c r="L45" s="11"/>
      <c r="M45" s="11"/>
      <c r="N45" s="11"/>
      <c r="O45" s="11"/>
      <c r="P45" s="11"/>
      <c r="Q45" s="11"/>
      <c r="R45" s="11"/>
    </row>
    <row r="46" spans="1:18" s="3" customFormat="1" ht="16.5" customHeight="1">
      <c r="A46" s="181" t="s">
        <v>66</v>
      </c>
      <c r="B46" s="180" t="s">
        <v>62</v>
      </c>
      <c r="C46" s="107" t="s">
        <v>58</v>
      </c>
      <c r="D46" s="5">
        <f t="shared" si="6"/>
        <v>80</v>
      </c>
      <c r="E46" s="5"/>
      <c r="F46" s="5">
        <v>0</v>
      </c>
      <c r="G46" s="64">
        <v>4</v>
      </c>
      <c r="H46" s="64">
        <v>36</v>
      </c>
      <c r="I46" s="64">
        <v>40</v>
      </c>
      <c r="J46" s="64">
        <v>0</v>
      </c>
      <c r="K46" s="6">
        <v>0</v>
      </c>
      <c r="L46" s="11"/>
      <c r="M46" s="11"/>
      <c r="N46" s="11"/>
      <c r="O46" s="11"/>
      <c r="P46" s="11"/>
      <c r="Q46" s="11"/>
      <c r="R46" s="11"/>
    </row>
    <row r="47" spans="1:18" s="3" customFormat="1" ht="16.5" customHeight="1">
      <c r="A47" s="181" t="s">
        <v>67</v>
      </c>
      <c r="B47" s="180" t="s">
        <v>61</v>
      </c>
      <c r="C47" s="107" t="s">
        <v>59</v>
      </c>
      <c r="D47" s="5">
        <f t="shared" si="6"/>
        <v>102</v>
      </c>
      <c r="E47" s="5"/>
      <c r="F47" s="5">
        <v>8</v>
      </c>
      <c r="G47" s="64">
        <v>6</v>
      </c>
      <c r="H47" s="64">
        <v>38</v>
      </c>
      <c r="I47" s="64">
        <v>50</v>
      </c>
      <c r="J47" s="64">
        <v>0</v>
      </c>
      <c r="K47" s="6">
        <v>0</v>
      </c>
      <c r="L47" s="11"/>
      <c r="M47" s="11"/>
      <c r="N47" s="11"/>
      <c r="O47" s="11"/>
      <c r="P47" s="11"/>
      <c r="Q47" s="11"/>
      <c r="R47" s="11"/>
    </row>
    <row r="48" spans="1:18" s="3" customFormat="1" ht="31.5" customHeight="1">
      <c r="A48" s="181" t="s">
        <v>68</v>
      </c>
      <c r="B48" s="180" t="s">
        <v>88</v>
      </c>
      <c r="C48" s="107" t="s">
        <v>58</v>
      </c>
      <c r="D48" s="5">
        <f t="shared" si="6"/>
        <v>72</v>
      </c>
      <c r="E48" s="5"/>
      <c r="F48" s="5">
        <v>0</v>
      </c>
      <c r="G48" s="64">
        <v>4</v>
      </c>
      <c r="H48" s="64">
        <v>38</v>
      </c>
      <c r="I48" s="64">
        <v>30</v>
      </c>
      <c r="J48" s="64">
        <v>0</v>
      </c>
      <c r="K48" s="6">
        <v>0</v>
      </c>
      <c r="L48" s="11"/>
      <c r="M48" s="11"/>
      <c r="N48" s="11"/>
      <c r="O48" s="11"/>
      <c r="P48" s="11"/>
      <c r="Q48" s="11"/>
      <c r="R48" s="11"/>
    </row>
    <row r="49" spans="1:18" s="3" customFormat="1" ht="31.5" customHeight="1">
      <c r="A49" s="181" t="s">
        <v>69</v>
      </c>
      <c r="B49" s="193" t="s">
        <v>142</v>
      </c>
      <c r="C49" s="107" t="s">
        <v>58</v>
      </c>
      <c r="D49" s="5">
        <f t="shared" si="6"/>
        <v>51</v>
      </c>
      <c r="E49" s="5"/>
      <c r="F49" s="5">
        <v>0</v>
      </c>
      <c r="G49" s="64">
        <v>3</v>
      </c>
      <c r="H49" s="64">
        <v>0</v>
      </c>
      <c r="I49" s="64">
        <v>48</v>
      </c>
      <c r="J49" s="64">
        <v>0</v>
      </c>
      <c r="K49" s="6">
        <v>0</v>
      </c>
      <c r="L49" s="11"/>
      <c r="M49" s="11"/>
      <c r="N49" s="11"/>
      <c r="O49" s="11"/>
      <c r="P49" s="11"/>
      <c r="Q49" s="11"/>
      <c r="R49" s="11"/>
    </row>
    <row r="50" spans="1:18" s="3" customFormat="1" ht="31.5" customHeight="1">
      <c r="A50" s="181" t="s">
        <v>176</v>
      </c>
      <c r="B50" s="179" t="s">
        <v>182</v>
      </c>
      <c r="C50" s="107" t="s">
        <v>58</v>
      </c>
      <c r="D50" s="5">
        <f t="shared" si="6"/>
        <v>34</v>
      </c>
      <c r="E50" s="5"/>
      <c r="F50" s="5">
        <v>0</v>
      </c>
      <c r="G50" s="64">
        <v>2</v>
      </c>
      <c r="H50" s="64">
        <v>32</v>
      </c>
      <c r="I50" s="64">
        <v>0</v>
      </c>
      <c r="J50" s="64">
        <v>0</v>
      </c>
      <c r="K50" s="6">
        <v>0</v>
      </c>
      <c r="L50" s="11"/>
      <c r="M50" s="11"/>
      <c r="N50" s="11"/>
      <c r="O50" s="11"/>
      <c r="P50" s="11"/>
      <c r="Q50" s="11"/>
      <c r="R50" s="11"/>
    </row>
    <row r="51" spans="1:18" s="3" customFormat="1" ht="16.5" customHeight="1" thickBot="1">
      <c r="A51" s="197" t="s">
        <v>177</v>
      </c>
      <c r="B51" s="198" t="s">
        <v>181</v>
      </c>
      <c r="C51" s="115" t="s">
        <v>58</v>
      </c>
      <c r="D51" s="36">
        <f t="shared" si="6"/>
        <v>34</v>
      </c>
      <c r="E51" s="36"/>
      <c r="F51" s="36">
        <v>0</v>
      </c>
      <c r="G51" s="35">
        <v>0</v>
      </c>
      <c r="H51" s="35">
        <v>24</v>
      </c>
      <c r="I51" s="35">
        <v>10</v>
      </c>
      <c r="J51" s="35">
        <v>0</v>
      </c>
      <c r="K51" s="134">
        <v>0</v>
      </c>
      <c r="L51" s="11"/>
      <c r="M51" s="11"/>
      <c r="N51" s="11"/>
      <c r="O51" s="11"/>
      <c r="P51" s="11"/>
      <c r="Q51" s="11"/>
      <c r="R51" s="11"/>
    </row>
    <row r="52" spans="1:18" s="3" customFormat="1" ht="16.5" customHeight="1" thickBot="1">
      <c r="A52" s="42" t="s">
        <v>148</v>
      </c>
      <c r="B52" s="124" t="s">
        <v>149</v>
      </c>
      <c r="C52" s="169" t="s">
        <v>187</v>
      </c>
      <c r="D52" s="46">
        <f>SUM(D53,D57,D62,D67,D73,D78)</f>
        <v>882</v>
      </c>
      <c r="E52" s="46">
        <f aca="true" t="shared" si="7" ref="E52:K52">SUM(E53,E57,E62,E67,E73,E78)</f>
        <v>0</v>
      </c>
      <c r="F52" s="46">
        <f t="shared" si="7"/>
        <v>48</v>
      </c>
      <c r="G52" s="46">
        <f t="shared" si="7"/>
        <v>48</v>
      </c>
      <c r="H52" s="46">
        <f t="shared" si="7"/>
        <v>352</v>
      </c>
      <c r="I52" s="46">
        <f t="shared" si="7"/>
        <v>374</v>
      </c>
      <c r="J52" s="46">
        <f t="shared" si="7"/>
        <v>60</v>
      </c>
      <c r="K52" s="47">
        <f t="shared" si="7"/>
        <v>0</v>
      </c>
      <c r="L52" s="11"/>
      <c r="M52" s="11"/>
      <c r="N52" s="11"/>
      <c r="O52" s="11"/>
      <c r="P52" s="11"/>
      <c r="Q52" s="11"/>
      <c r="R52" s="11"/>
    </row>
    <row r="53" spans="1:18" s="3" customFormat="1" ht="50.25" customHeight="1" thickBot="1">
      <c r="A53" s="127" t="s">
        <v>38</v>
      </c>
      <c r="B53" s="128" t="s">
        <v>89</v>
      </c>
      <c r="C53" s="170" t="s">
        <v>145</v>
      </c>
      <c r="D53" s="162">
        <f>SUM(D54)</f>
        <v>68</v>
      </c>
      <c r="E53" s="162">
        <f aca="true" t="shared" si="8" ref="E53:K53">SUM(E54)</f>
        <v>0</v>
      </c>
      <c r="F53" s="162">
        <f t="shared" si="8"/>
        <v>0</v>
      </c>
      <c r="G53" s="162">
        <f t="shared" si="8"/>
        <v>4</v>
      </c>
      <c r="H53" s="162">
        <f t="shared" si="8"/>
        <v>44</v>
      </c>
      <c r="I53" s="162">
        <f t="shared" si="8"/>
        <v>20</v>
      </c>
      <c r="J53" s="162">
        <f t="shared" si="8"/>
        <v>0</v>
      </c>
      <c r="K53" s="267">
        <f t="shared" si="8"/>
        <v>0</v>
      </c>
      <c r="L53" s="11"/>
      <c r="M53" s="11"/>
      <c r="N53" s="11"/>
      <c r="O53" s="11"/>
      <c r="P53" s="11"/>
      <c r="Q53" s="11"/>
      <c r="R53" s="11"/>
    </row>
    <row r="54" spans="1:18" s="3" customFormat="1" ht="31.5">
      <c r="A54" s="38" t="s">
        <v>39</v>
      </c>
      <c r="B54" s="111" t="s">
        <v>90</v>
      </c>
      <c r="C54" s="41" t="s">
        <v>58</v>
      </c>
      <c r="D54" s="137">
        <f>SUM(E54:K54)</f>
        <v>68</v>
      </c>
      <c r="E54" s="40"/>
      <c r="F54" s="40">
        <v>0</v>
      </c>
      <c r="G54" s="37">
        <v>4</v>
      </c>
      <c r="H54" s="113">
        <v>44</v>
      </c>
      <c r="I54" s="113">
        <v>20</v>
      </c>
      <c r="J54" s="40">
        <v>0</v>
      </c>
      <c r="K54" s="135">
        <v>0</v>
      </c>
      <c r="L54" s="11"/>
      <c r="M54" s="11"/>
      <c r="N54" s="11"/>
      <c r="O54" s="11"/>
      <c r="P54" s="11"/>
      <c r="Q54" s="11"/>
      <c r="R54" s="11"/>
    </row>
    <row r="55" spans="1:18" s="3" customFormat="1" ht="15.75">
      <c r="A55" s="57" t="s">
        <v>41</v>
      </c>
      <c r="B55" s="67" t="s">
        <v>40</v>
      </c>
      <c r="C55" s="59">
        <v>0</v>
      </c>
      <c r="D55" s="137">
        <f>SUM(E55:K55)</f>
        <v>0</v>
      </c>
      <c r="E55" s="5"/>
      <c r="F55" s="58">
        <v>0</v>
      </c>
      <c r="G55" s="64">
        <v>0</v>
      </c>
      <c r="H55" s="65">
        <v>0</v>
      </c>
      <c r="I55" s="65">
        <v>0</v>
      </c>
      <c r="J55" s="5">
        <v>0</v>
      </c>
      <c r="K55" s="60">
        <v>0</v>
      </c>
      <c r="L55" s="11"/>
      <c r="M55" s="11"/>
      <c r="N55" s="11"/>
      <c r="O55" s="11"/>
      <c r="P55" s="11"/>
      <c r="Q55" s="11"/>
      <c r="R55" s="11"/>
    </row>
    <row r="56" spans="1:18" s="3" customFormat="1" ht="16.5" thickBot="1">
      <c r="A56" s="131" t="s">
        <v>42</v>
      </c>
      <c r="B56" s="132" t="s">
        <v>106</v>
      </c>
      <c r="C56" s="136" t="s">
        <v>58</v>
      </c>
      <c r="D56" s="137">
        <f>SUM(E56:K56)</f>
        <v>72</v>
      </c>
      <c r="E56" s="36"/>
      <c r="F56" s="133">
        <v>0</v>
      </c>
      <c r="G56" s="35">
        <v>22</v>
      </c>
      <c r="H56" s="133">
        <v>0</v>
      </c>
      <c r="I56" s="133">
        <v>0</v>
      </c>
      <c r="J56" s="133">
        <v>0</v>
      </c>
      <c r="K56" s="268">
        <v>50</v>
      </c>
      <c r="L56" s="11"/>
      <c r="M56" s="11"/>
      <c r="N56" s="11"/>
      <c r="O56" s="11"/>
      <c r="P56" s="11"/>
      <c r="Q56" s="11"/>
      <c r="R56" s="11"/>
    </row>
    <row r="57" spans="1:11" s="11" customFormat="1" ht="32.25" thickBot="1">
      <c r="A57" s="127" t="s">
        <v>102</v>
      </c>
      <c r="B57" s="128" t="s">
        <v>103</v>
      </c>
      <c r="C57" s="170" t="s">
        <v>146</v>
      </c>
      <c r="D57" s="162">
        <f>SUM(D58:D59)</f>
        <v>80</v>
      </c>
      <c r="E57" s="162">
        <f aca="true" t="shared" si="9" ref="E57:K57">SUM(E58:E59)</f>
        <v>0</v>
      </c>
      <c r="F57" s="162">
        <f t="shared" si="9"/>
        <v>0</v>
      </c>
      <c r="G57" s="162">
        <f t="shared" si="9"/>
        <v>4</v>
      </c>
      <c r="H57" s="162">
        <f t="shared" si="9"/>
        <v>36</v>
      </c>
      <c r="I57" s="162">
        <f t="shared" si="9"/>
        <v>40</v>
      </c>
      <c r="J57" s="162">
        <f t="shared" si="9"/>
        <v>0</v>
      </c>
      <c r="K57" s="267">
        <f t="shared" si="9"/>
        <v>0</v>
      </c>
    </row>
    <row r="58" spans="1:11" s="11" customFormat="1" ht="32.25" customHeight="1">
      <c r="A58" s="38" t="s">
        <v>107</v>
      </c>
      <c r="B58" s="111" t="s">
        <v>104</v>
      </c>
      <c r="C58" s="41" t="s">
        <v>58</v>
      </c>
      <c r="D58" s="137">
        <f>SUM(E58:K58)</f>
        <v>40</v>
      </c>
      <c r="E58" s="40"/>
      <c r="F58" s="40">
        <v>0</v>
      </c>
      <c r="G58" s="37">
        <v>2</v>
      </c>
      <c r="H58" s="113">
        <v>18</v>
      </c>
      <c r="I58" s="113">
        <v>20</v>
      </c>
      <c r="J58" s="113">
        <v>0</v>
      </c>
      <c r="K58" s="269">
        <v>0</v>
      </c>
    </row>
    <row r="59" spans="1:26" s="3" customFormat="1" ht="15.75">
      <c r="A59" s="33" t="s">
        <v>108</v>
      </c>
      <c r="B59" s="14" t="s">
        <v>105</v>
      </c>
      <c r="C59" s="6" t="s">
        <v>58</v>
      </c>
      <c r="D59" s="137">
        <f>SUM(E59:K59)</f>
        <v>40</v>
      </c>
      <c r="E59" s="5"/>
      <c r="F59" s="5">
        <v>0</v>
      </c>
      <c r="G59" s="64">
        <v>2</v>
      </c>
      <c r="H59" s="65">
        <v>18</v>
      </c>
      <c r="I59" s="65">
        <v>20</v>
      </c>
      <c r="J59" s="65">
        <v>0</v>
      </c>
      <c r="K59" s="59">
        <v>0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s="3" customFormat="1" ht="15.75">
      <c r="A60" s="57" t="s">
        <v>109</v>
      </c>
      <c r="B60" s="67" t="s">
        <v>40</v>
      </c>
      <c r="C60" s="59">
        <v>0</v>
      </c>
      <c r="D60" s="137">
        <f>SUM(E60:K60)</f>
        <v>0</v>
      </c>
      <c r="E60" s="5"/>
      <c r="F60" s="58">
        <v>0</v>
      </c>
      <c r="G60" s="64">
        <v>0</v>
      </c>
      <c r="H60" s="65">
        <v>0</v>
      </c>
      <c r="I60" s="65">
        <v>0</v>
      </c>
      <c r="J60" s="65">
        <v>0</v>
      </c>
      <c r="K60" s="59">
        <v>0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11" s="11" customFormat="1" ht="16.5" thickBot="1">
      <c r="A61" s="131" t="s">
        <v>110</v>
      </c>
      <c r="B61" s="132" t="s">
        <v>106</v>
      </c>
      <c r="C61" s="136" t="s">
        <v>58</v>
      </c>
      <c r="D61" s="137">
        <f>SUM(E61:K61)</f>
        <v>72</v>
      </c>
      <c r="E61" s="36"/>
      <c r="F61" s="133">
        <v>0</v>
      </c>
      <c r="G61" s="35">
        <v>22</v>
      </c>
      <c r="H61" s="133">
        <v>0</v>
      </c>
      <c r="I61" s="133">
        <v>0</v>
      </c>
      <c r="J61" s="133">
        <v>0</v>
      </c>
      <c r="K61" s="268">
        <v>50</v>
      </c>
    </row>
    <row r="62" spans="1:18" s="3" customFormat="1" ht="32.25" thickBot="1">
      <c r="A62" s="127" t="s">
        <v>111</v>
      </c>
      <c r="B62" s="128" t="s">
        <v>112</v>
      </c>
      <c r="C62" s="170" t="s">
        <v>147</v>
      </c>
      <c r="D62" s="162">
        <f>SUM(D63:D64)</f>
        <v>136</v>
      </c>
      <c r="E62" s="162">
        <f aca="true" t="shared" si="10" ref="E62:K62">SUM(E63:E64)</f>
        <v>0</v>
      </c>
      <c r="F62" s="162">
        <f t="shared" si="10"/>
        <v>8</v>
      </c>
      <c r="G62" s="162">
        <f t="shared" si="10"/>
        <v>8</v>
      </c>
      <c r="H62" s="162">
        <f t="shared" si="10"/>
        <v>70</v>
      </c>
      <c r="I62" s="162">
        <f t="shared" si="10"/>
        <v>50</v>
      </c>
      <c r="J62" s="162">
        <f t="shared" si="10"/>
        <v>0</v>
      </c>
      <c r="K62" s="267">
        <f t="shared" si="10"/>
        <v>0</v>
      </c>
      <c r="L62" s="11"/>
      <c r="M62" s="11"/>
      <c r="N62" s="11"/>
      <c r="O62" s="11"/>
      <c r="P62" s="11"/>
      <c r="Q62" s="11"/>
      <c r="R62" s="11"/>
    </row>
    <row r="63" spans="1:18" s="3" customFormat="1" ht="31.5">
      <c r="A63" s="38" t="s">
        <v>113</v>
      </c>
      <c r="B63" s="111" t="s">
        <v>112</v>
      </c>
      <c r="C63" s="41" t="s">
        <v>59</v>
      </c>
      <c r="D63" s="137">
        <f>SUM(E63:K63)</f>
        <v>102</v>
      </c>
      <c r="E63" s="40"/>
      <c r="F63" s="40">
        <v>8</v>
      </c>
      <c r="G63" s="37">
        <v>6</v>
      </c>
      <c r="H63" s="113">
        <v>48</v>
      </c>
      <c r="I63" s="113">
        <v>40</v>
      </c>
      <c r="J63" s="113">
        <v>0</v>
      </c>
      <c r="K63" s="269">
        <v>0</v>
      </c>
      <c r="L63" s="11"/>
      <c r="M63" s="11"/>
      <c r="N63" s="11"/>
      <c r="O63" s="11"/>
      <c r="P63" s="11"/>
      <c r="Q63" s="11"/>
      <c r="R63" s="11"/>
    </row>
    <row r="64" spans="1:18" s="3" customFormat="1" ht="31.5">
      <c r="A64" s="33" t="s">
        <v>114</v>
      </c>
      <c r="B64" s="14" t="s">
        <v>117</v>
      </c>
      <c r="C64" s="6" t="s">
        <v>58</v>
      </c>
      <c r="D64" s="138">
        <f>SUM(E64:K64)</f>
        <v>34</v>
      </c>
      <c r="E64" s="5"/>
      <c r="F64" s="5">
        <v>0</v>
      </c>
      <c r="G64" s="64">
        <v>2</v>
      </c>
      <c r="H64" s="65">
        <v>22</v>
      </c>
      <c r="I64" s="65">
        <v>10</v>
      </c>
      <c r="J64" s="65">
        <v>0</v>
      </c>
      <c r="K64" s="59">
        <v>0</v>
      </c>
      <c r="L64" s="11"/>
      <c r="M64" s="11"/>
      <c r="N64" s="11"/>
      <c r="O64" s="11"/>
      <c r="P64" s="11"/>
      <c r="Q64" s="11"/>
      <c r="R64" s="11"/>
    </row>
    <row r="65" spans="1:11" s="11" customFormat="1" ht="15.75">
      <c r="A65" s="57" t="s">
        <v>115</v>
      </c>
      <c r="B65" s="67" t="s">
        <v>40</v>
      </c>
      <c r="C65" s="59" t="s">
        <v>58</v>
      </c>
      <c r="D65" s="138">
        <f>SUM(E65:K65)</f>
        <v>216</v>
      </c>
      <c r="E65" s="5"/>
      <c r="F65" s="58">
        <v>0</v>
      </c>
      <c r="G65" s="64">
        <v>66</v>
      </c>
      <c r="H65" s="65">
        <v>0</v>
      </c>
      <c r="I65" s="65">
        <v>0</v>
      </c>
      <c r="J65" s="65">
        <v>0</v>
      </c>
      <c r="K65" s="59">
        <v>150</v>
      </c>
    </row>
    <row r="66" spans="1:11" s="11" customFormat="1" ht="16.5" customHeight="1" thickBot="1">
      <c r="A66" s="131" t="s">
        <v>116</v>
      </c>
      <c r="B66" s="132" t="s">
        <v>106</v>
      </c>
      <c r="C66" s="136" t="s">
        <v>58</v>
      </c>
      <c r="D66" s="160">
        <f>SUM(E66:K66)</f>
        <v>72</v>
      </c>
      <c r="E66" s="36"/>
      <c r="F66" s="133">
        <v>0</v>
      </c>
      <c r="G66" s="35">
        <v>22</v>
      </c>
      <c r="H66" s="133">
        <v>0</v>
      </c>
      <c r="I66" s="133">
        <v>0</v>
      </c>
      <c r="J66" s="133">
        <v>0</v>
      </c>
      <c r="K66" s="268">
        <v>50</v>
      </c>
    </row>
    <row r="67" spans="1:11" s="11" customFormat="1" ht="32.25" customHeight="1" thickBot="1">
      <c r="A67" s="127" t="s">
        <v>118</v>
      </c>
      <c r="B67" s="128" t="s">
        <v>119</v>
      </c>
      <c r="C67" s="170" t="s">
        <v>147</v>
      </c>
      <c r="D67" s="162">
        <f>SUM(D68:D70)</f>
        <v>160</v>
      </c>
      <c r="E67" s="162">
        <f aca="true" t="shared" si="11" ref="E67:K67">SUM(E68:E70)</f>
        <v>0</v>
      </c>
      <c r="F67" s="162">
        <f t="shared" si="11"/>
        <v>8</v>
      </c>
      <c r="G67" s="162">
        <f t="shared" si="11"/>
        <v>8</v>
      </c>
      <c r="H67" s="162">
        <f t="shared" si="11"/>
        <v>64</v>
      </c>
      <c r="I67" s="162">
        <f t="shared" si="11"/>
        <v>80</v>
      </c>
      <c r="J67" s="162">
        <f t="shared" si="11"/>
        <v>0</v>
      </c>
      <c r="K67" s="267">
        <f t="shared" si="11"/>
        <v>0</v>
      </c>
    </row>
    <row r="68" spans="1:11" s="11" customFormat="1" ht="32.25" customHeight="1">
      <c r="A68" s="38" t="s">
        <v>120</v>
      </c>
      <c r="B68" s="111" t="s">
        <v>123</v>
      </c>
      <c r="C68" s="41" t="s">
        <v>58</v>
      </c>
      <c r="D68" s="137">
        <f>SUM(E68:K68)</f>
        <v>40</v>
      </c>
      <c r="E68" s="40"/>
      <c r="F68" s="40">
        <v>0</v>
      </c>
      <c r="G68" s="37">
        <v>2</v>
      </c>
      <c r="H68" s="113">
        <v>18</v>
      </c>
      <c r="I68" s="113">
        <v>20</v>
      </c>
      <c r="J68" s="113">
        <v>0</v>
      </c>
      <c r="K68" s="269">
        <v>0</v>
      </c>
    </row>
    <row r="69" spans="1:11" s="11" customFormat="1" ht="32.25" customHeight="1">
      <c r="A69" s="33" t="s">
        <v>121</v>
      </c>
      <c r="B69" s="14" t="s">
        <v>124</v>
      </c>
      <c r="C69" s="6" t="s">
        <v>58</v>
      </c>
      <c r="D69" s="137">
        <f>SUM(E69:K69)</f>
        <v>40</v>
      </c>
      <c r="E69" s="5"/>
      <c r="F69" s="5">
        <v>0</v>
      </c>
      <c r="G69" s="64">
        <v>2</v>
      </c>
      <c r="H69" s="65">
        <v>18</v>
      </c>
      <c r="I69" s="65">
        <v>20</v>
      </c>
      <c r="J69" s="65">
        <v>0</v>
      </c>
      <c r="K69" s="59">
        <v>0</v>
      </c>
    </row>
    <row r="70" spans="1:11" s="11" customFormat="1" ht="32.25" customHeight="1">
      <c r="A70" s="57" t="s">
        <v>122</v>
      </c>
      <c r="B70" s="67" t="s">
        <v>125</v>
      </c>
      <c r="C70" s="59" t="s">
        <v>59</v>
      </c>
      <c r="D70" s="137">
        <f>SUM(E70:K70)</f>
        <v>80</v>
      </c>
      <c r="E70" s="5"/>
      <c r="F70" s="58">
        <v>8</v>
      </c>
      <c r="G70" s="64">
        <v>4</v>
      </c>
      <c r="H70" s="58">
        <v>28</v>
      </c>
      <c r="I70" s="58">
        <v>40</v>
      </c>
      <c r="J70" s="58">
        <v>0</v>
      </c>
      <c r="K70" s="141">
        <v>0</v>
      </c>
    </row>
    <row r="71" spans="1:11" s="11" customFormat="1" ht="16.5" customHeight="1">
      <c r="A71" s="57" t="s">
        <v>126</v>
      </c>
      <c r="B71" s="67" t="s">
        <v>40</v>
      </c>
      <c r="C71" s="59">
        <v>0</v>
      </c>
      <c r="D71" s="137">
        <f>SUM(E71:K71)</f>
        <v>0</v>
      </c>
      <c r="E71" s="5"/>
      <c r="F71" s="58">
        <v>0</v>
      </c>
      <c r="G71" s="64">
        <v>0</v>
      </c>
      <c r="H71" s="65">
        <v>0</v>
      </c>
      <c r="I71" s="65">
        <v>0</v>
      </c>
      <c r="J71" s="65">
        <v>0</v>
      </c>
      <c r="K71" s="59">
        <v>0</v>
      </c>
    </row>
    <row r="72" spans="1:11" s="11" customFormat="1" ht="16.5" customHeight="1" thickBot="1">
      <c r="A72" s="131" t="s">
        <v>127</v>
      </c>
      <c r="B72" s="132" t="s">
        <v>106</v>
      </c>
      <c r="C72" s="136" t="s">
        <v>58</v>
      </c>
      <c r="D72" s="137">
        <f>SUM(E72:K72)</f>
        <v>108</v>
      </c>
      <c r="E72" s="36"/>
      <c r="F72" s="133">
        <v>0</v>
      </c>
      <c r="G72" s="35">
        <v>33</v>
      </c>
      <c r="H72" s="133">
        <v>0</v>
      </c>
      <c r="I72" s="133">
        <v>0</v>
      </c>
      <c r="J72" s="133">
        <v>0</v>
      </c>
      <c r="K72" s="268">
        <v>75</v>
      </c>
    </row>
    <row r="73" spans="1:18" s="3" customFormat="1" ht="31.5" customHeight="1" thickBot="1">
      <c r="A73" s="127" t="s">
        <v>91</v>
      </c>
      <c r="B73" s="128" t="s">
        <v>92</v>
      </c>
      <c r="C73" s="170" t="s">
        <v>100</v>
      </c>
      <c r="D73" s="195">
        <f aca="true" t="shared" si="12" ref="D73:K73">SUM(D74:D75)</f>
        <v>222</v>
      </c>
      <c r="E73" s="129">
        <f t="shared" si="12"/>
        <v>0</v>
      </c>
      <c r="F73" s="129">
        <f t="shared" si="12"/>
        <v>16</v>
      </c>
      <c r="G73" s="129">
        <f t="shared" si="12"/>
        <v>12</v>
      </c>
      <c r="H73" s="129">
        <f t="shared" si="12"/>
        <v>74</v>
      </c>
      <c r="I73" s="129">
        <f t="shared" si="12"/>
        <v>60</v>
      </c>
      <c r="J73" s="129">
        <f t="shared" si="12"/>
        <v>60</v>
      </c>
      <c r="K73" s="130">
        <f t="shared" si="12"/>
        <v>0</v>
      </c>
      <c r="L73" s="11"/>
      <c r="M73" s="11"/>
      <c r="N73" s="11"/>
      <c r="O73" s="11"/>
      <c r="P73" s="11"/>
      <c r="Q73" s="11"/>
      <c r="R73" s="11"/>
    </row>
    <row r="74" spans="1:18" s="3" customFormat="1" ht="31.5">
      <c r="A74" s="38" t="s">
        <v>93</v>
      </c>
      <c r="B74" s="111" t="s">
        <v>94</v>
      </c>
      <c r="C74" s="41" t="s">
        <v>59</v>
      </c>
      <c r="D74" s="137">
        <f>SUM(E74:K74)</f>
        <v>120</v>
      </c>
      <c r="E74" s="40"/>
      <c r="F74" s="40">
        <v>8</v>
      </c>
      <c r="G74" s="37">
        <v>6</v>
      </c>
      <c r="H74" s="113">
        <v>36</v>
      </c>
      <c r="I74" s="113">
        <v>40</v>
      </c>
      <c r="J74" s="113">
        <v>30</v>
      </c>
      <c r="K74" s="269">
        <v>0</v>
      </c>
      <c r="L74" s="11"/>
      <c r="M74" s="11"/>
      <c r="N74" s="11"/>
      <c r="O74" s="11"/>
      <c r="P74" s="11"/>
      <c r="Q74" s="11"/>
      <c r="R74" s="11"/>
    </row>
    <row r="75" spans="1:18" s="3" customFormat="1" ht="15.75" customHeight="1">
      <c r="A75" s="33" t="s">
        <v>95</v>
      </c>
      <c r="B75" s="14" t="s">
        <v>96</v>
      </c>
      <c r="C75" s="6" t="s">
        <v>59</v>
      </c>
      <c r="D75" s="137">
        <f>SUM(E75:K75)</f>
        <v>102</v>
      </c>
      <c r="E75" s="5"/>
      <c r="F75" s="5">
        <v>8</v>
      </c>
      <c r="G75" s="64">
        <v>6</v>
      </c>
      <c r="H75" s="65">
        <v>38</v>
      </c>
      <c r="I75" s="65">
        <v>20</v>
      </c>
      <c r="J75" s="65">
        <v>30</v>
      </c>
      <c r="K75" s="59">
        <v>0</v>
      </c>
      <c r="L75" s="11"/>
      <c r="M75" s="11"/>
      <c r="N75" s="11"/>
      <c r="O75" s="11"/>
      <c r="P75" s="11"/>
      <c r="Q75" s="11"/>
      <c r="R75" s="11"/>
    </row>
    <row r="76" spans="1:11" s="11" customFormat="1" ht="15.75">
      <c r="A76" s="57" t="s">
        <v>97</v>
      </c>
      <c r="B76" s="67" t="s">
        <v>40</v>
      </c>
      <c r="C76" s="59" t="s">
        <v>58</v>
      </c>
      <c r="D76" s="137">
        <f>SUM(E76:K76)</f>
        <v>72</v>
      </c>
      <c r="E76" s="5"/>
      <c r="F76" s="58">
        <v>0</v>
      </c>
      <c r="G76" s="64">
        <v>22</v>
      </c>
      <c r="H76" s="65">
        <v>0</v>
      </c>
      <c r="I76" s="65">
        <v>0</v>
      </c>
      <c r="J76" s="65">
        <v>0</v>
      </c>
      <c r="K76" s="59">
        <v>50</v>
      </c>
    </row>
    <row r="77" spans="1:11" s="11" customFormat="1" ht="17.25" customHeight="1" thickBot="1">
      <c r="A77" s="131" t="s">
        <v>98</v>
      </c>
      <c r="B77" s="132" t="s">
        <v>106</v>
      </c>
      <c r="C77" s="136" t="s">
        <v>58</v>
      </c>
      <c r="D77" s="137">
        <f>SUM(E77:K77)</f>
        <v>108</v>
      </c>
      <c r="E77" s="36"/>
      <c r="F77" s="133">
        <v>0</v>
      </c>
      <c r="G77" s="35">
        <v>33</v>
      </c>
      <c r="H77" s="133">
        <v>0</v>
      </c>
      <c r="I77" s="133">
        <v>0</v>
      </c>
      <c r="J77" s="133">
        <v>0</v>
      </c>
      <c r="K77" s="268">
        <v>75</v>
      </c>
    </row>
    <row r="78" spans="1:18" s="3" customFormat="1" ht="31.5" customHeight="1" thickBot="1">
      <c r="A78" s="127" t="s">
        <v>128</v>
      </c>
      <c r="B78" s="128" t="s">
        <v>129</v>
      </c>
      <c r="C78" s="170" t="s">
        <v>186</v>
      </c>
      <c r="D78" s="195">
        <f aca="true" t="shared" si="13" ref="D78:K78">SUM(D79:D81)</f>
        <v>216</v>
      </c>
      <c r="E78" s="129">
        <f t="shared" si="13"/>
        <v>0</v>
      </c>
      <c r="F78" s="129">
        <f t="shared" si="13"/>
        <v>16</v>
      </c>
      <c r="G78" s="129">
        <f t="shared" si="13"/>
        <v>12</v>
      </c>
      <c r="H78" s="129">
        <f t="shared" si="13"/>
        <v>64</v>
      </c>
      <c r="I78" s="129">
        <f t="shared" si="13"/>
        <v>124</v>
      </c>
      <c r="J78" s="129">
        <f t="shared" si="13"/>
        <v>0</v>
      </c>
      <c r="K78" s="267">
        <f t="shared" si="13"/>
        <v>0</v>
      </c>
      <c r="L78" s="11"/>
      <c r="M78" s="11"/>
      <c r="N78" s="11"/>
      <c r="O78" s="11"/>
      <c r="P78" s="11"/>
      <c r="Q78" s="11"/>
      <c r="R78" s="11"/>
    </row>
    <row r="79" spans="1:57" s="3" customFormat="1" ht="16.5" customHeight="1">
      <c r="A79" s="38" t="s">
        <v>130</v>
      </c>
      <c r="B79" s="117" t="s">
        <v>133</v>
      </c>
      <c r="C79" s="145" t="s">
        <v>59</v>
      </c>
      <c r="D79" s="137">
        <f>SUM(E79:K79)</f>
        <v>136</v>
      </c>
      <c r="E79" s="40"/>
      <c r="F79" s="40">
        <v>0</v>
      </c>
      <c r="G79" s="37">
        <v>8</v>
      </c>
      <c r="H79" s="113">
        <v>28</v>
      </c>
      <c r="I79" s="113">
        <v>100</v>
      </c>
      <c r="J79" s="40">
        <v>0</v>
      </c>
      <c r="K79" s="135">
        <v>0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</row>
    <row r="80" spans="1:57" s="3" customFormat="1" ht="31.5" customHeight="1">
      <c r="A80" s="33" t="s">
        <v>131</v>
      </c>
      <c r="B80" s="67" t="s">
        <v>134</v>
      </c>
      <c r="C80" s="147" t="s">
        <v>59</v>
      </c>
      <c r="D80" s="137">
        <f>SUM(E80:K80)</f>
        <v>40</v>
      </c>
      <c r="E80" s="5"/>
      <c r="F80" s="5">
        <v>8</v>
      </c>
      <c r="G80" s="64">
        <v>2</v>
      </c>
      <c r="H80" s="65">
        <v>18</v>
      </c>
      <c r="I80" s="65">
        <v>12</v>
      </c>
      <c r="J80" s="5">
        <v>0</v>
      </c>
      <c r="K80" s="60">
        <v>0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</row>
    <row r="81" spans="1:57" s="3" customFormat="1" ht="31.5" customHeight="1">
      <c r="A81" s="33" t="s">
        <v>132</v>
      </c>
      <c r="B81" s="67" t="s">
        <v>135</v>
      </c>
      <c r="C81" s="147" t="s">
        <v>59</v>
      </c>
      <c r="D81" s="137">
        <f>SUM(E81:K81)</f>
        <v>40</v>
      </c>
      <c r="E81" s="5"/>
      <c r="F81" s="5">
        <v>8</v>
      </c>
      <c r="G81" s="64">
        <v>2</v>
      </c>
      <c r="H81" s="65">
        <v>18</v>
      </c>
      <c r="I81" s="65">
        <v>12</v>
      </c>
      <c r="J81" s="5">
        <v>0</v>
      </c>
      <c r="K81" s="60">
        <v>0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</row>
    <row r="82" spans="1:57" s="3" customFormat="1" ht="15.75">
      <c r="A82" s="33" t="s">
        <v>136</v>
      </c>
      <c r="B82" s="14" t="s">
        <v>40</v>
      </c>
      <c r="C82" s="6" t="s">
        <v>58</v>
      </c>
      <c r="D82" s="137">
        <f>SUM(E82:K82)</f>
        <v>72</v>
      </c>
      <c r="E82" s="5"/>
      <c r="F82" s="5">
        <v>0</v>
      </c>
      <c r="G82" s="64">
        <v>22</v>
      </c>
      <c r="H82" s="64">
        <v>0</v>
      </c>
      <c r="I82" s="64">
        <v>0</v>
      </c>
      <c r="J82" s="64">
        <v>0</v>
      </c>
      <c r="K82" s="6">
        <v>50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</row>
    <row r="83" spans="1:57" s="3" customFormat="1" ht="17.25" customHeight="1" thickBot="1">
      <c r="A83" s="34" t="s">
        <v>137</v>
      </c>
      <c r="B83" s="66" t="s">
        <v>138</v>
      </c>
      <c r="C83" s="134" t="s">
        <v>58</v>
      </c>
      <c r="D83" s="137">
        <f>SUM(E83:K83)</f>
        <v>108</v>
      </c>
      <c r="E83" s="36"/>
      <c r="F83" s="36">
        <v>0</v>
      </c>
      <c r="G83" s="35">
        <v>33</v>
      </c>
      <c r="H83" s="36">
        <v>0</v>
      </c>
      <c r="I83" s="36">
        <v>0</v>
      </c>
      <c r="J83" s="36">
        <v>0</v>
      </c>
      <c r="K83" s="270">
        <v>75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</row>
    <row r="84" spans="1:57" s="10" customFormat="1" ht="17.25" customHeight="1" thickBot="1">
      <c r="A84" s="42"/>
      <c r="B84" s="48" t="s">
        <v>60</v>
      </c>
      <c r="C84" s="171"/>
      <c r="D84" s="116"/>
      <c r="E84" s="46"/>
      <c r="F84" s="46"/>
      <c r="G84" s="46"/>
      <c r="H84" s="46"/>
      <c r="I84" s="46"/>
      <c r="J84" s="108"/>
      <c r="K84" s="265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spans="1:57" s="10" customFormat="1" ht="35.25" customHeight="1" thickBot="1">
      <c r="A85" s="42"/>
      <c r="B85" s="112" t="s">
        <v>99</v>
      </c>
      <c r="C85" s="171"/>
      <c r="D85" s="161">
        <f>SUM(D55:D56,D60:D61,D65:D66,D71:D72,D82:D83,D76:D77)</f>
        <v>900</v>
      </c>
      <c r="E85" s="46"/>
      <c r="F85" s="46">
        <f>SUM(F82:F83,F76:F77,F71:F72,F65:F66,F60:F61,F55:F56)</f>
        <v>0</v>
      </c>
      <c r="G85" s="46">
        <f>SUM(G82:G83,G76:G77,G71:G72,G65:G66,G60:G61,G55:G56)</f>
        <v>275</v>
      </c>
      <c r="H85" s="46">
        <f>SUM(H82:H83,H76:H77,H71:H72,H65:H66,H60:H61,H55:H56)</f>
        <v>0</v>
      </c>
      <c r="I85" s="46">
        <f>SUM(I82:I83,I76:I77,I71:I72,I65:I66,I60:I61,I55:I56)</f>
        <v>0</v>
      </c>
      <c r="J85" s="46">
        <f>SUM(J82:J83,J76:J77,J71:J72,J65:J66,J60:J61,J55:J56)</f>
        <v>0</v>
      </c>
      <c r="K85" s="47">
        <f>SUM(K82:K83,K76:K77,K71:K72,K65:K66,K60:K61,K55:K56)</f>
        <v>625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spans="1:57" s="10" customFormat="1" ht="16.5" thickBot="1">
      <c r="A86" s="42"/>
      <c r="B86" s="53" t="s">
        <v>43</v>
      </c>
      <c r="C86" s="171"/>
      <c r="D86" s="161">
        <v>4955</v>
      </c>
      <c r="E86" s="161">
        <f aca="true" t="shared" si="14" ref="E86:K86">SUM(E6,E20,E26,E30,E85)</f>
        <v>6</v>
      </c>
      <c r="F86" s="161">
        <f t="shared" si="14"/>
        <v>178</v>
      </c>
      <c r="G86" s="161">
        <f t="shared" si="14"/>
        <v>427</v>
      </c>
      <c r="H86" s="161">
        <f t="shared" si="14"/>
        <v>2331</v>
      </c>
      <c r="I86" s="161">
        <f t="shared" si="14"/>
        <v>1953</v>
      </c>
      <c r="J86" s="182">
        <f t="shared" si="14"/>
        <v>60</v>
      </c>
      <c r="K86" s="265">
        <f t="shared" si="14"/>
        <v>625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spans="1:57" s="3" customFormat="1" ht="27" customHeight="1" thickBot="1">
      <c r="A87" s="172" t="s">
        <v>44</v>
      </c>
      <c r="B87" s="173" t="s">
        <v>45</v>
      </c>
      <c r="C87" s="174"/>
      <c r="D87" s="183"/>
      <c r="E87" s="184"/>
      <c r="F87" s="184"/>
      <c r="G87" s="185"/>
      <c r="H87" s="185"/>
      <c r="I87" s="185"/>
      <c r="J87" s="185"/>
      <c r="K87" s="27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</row>
    <row r="88" spans="1:57" s="3" customFormat="1" ht="33.75" customHeight="1" thickBot="1">
      <c r="A88" s="163" t="s">
        <v>46</v>
      </c>
      <c r="B88" s="164" t="s">
        <v>47</v>
      </c>
      <c r="C88" s="118"/>
      <c r="D88" s="186"/>
      <c r="E88" s="187"/>
      <c r="F88" s="187"/>
      <c r="G88" s="188"/>
      <c r="H88" s="188"/>
      <c r="I88" s="188"/>
      <c r="J88" s="188"/>
      <c r="K88" s="272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</row>
    <row r="89" spans="1:57" s="3" customFormat="1" ht="28.5" customHeight="1">
      <c r="A89" s="227" t="s">
        <v>49</v>
      </c>
      <c r="B89" s="228"/>
      <c r="C89" s="228"/>
      <c r="D89" s="228"/>
      <c r="E89" s="228"/>
      <c r="F89" s="229"/>
      <c r="G89" s="234" t="s">
        <v>4</v>
      </c>
      <c r="H89" s="202" t="s">
        <v>52</v>
      </c>
      <c r="I89" s="203"/>
      <c r="J89" s="204"/>
      <c r="K89" s="196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</row>
    <row r="90" spans="1:57" s="3" customFormat="1" ht="15.75" customHeight="1">
      <c r="A90" s="230" t="s">
        <v>48</v>
      </c>
      <c r="B90" s="231"/>
      <c r="C90" s="231"/>
      <c r="D90" s="231"/>
      <c r="E90" s="231"/>
      <c r="F90" s="232"/>
      <c r="G90" s="235"/>
      <c r="H90" s="217" t="s">
        <v>53</v>
      </c>
      <c r="I90" s="218"/>
      <c r="J90" s="218"/>
      <c r="K90" s="273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</row>
    <row r="91" spans="1:57" s="3" customFormat="1" ht="31.5" customHeight="1">
      <c r="A91" s="230" t="s">
        <v>50</v>
      </c>
      <c r="B91" s="231"/>
      <c r="C91" s="231"/>
      <c r="D91" s="231"/>
      <c r="E91" s="231"/>
      <c r="F91" s="232"/>
      <c r="G91" s="235"/>
      <c r="H91" s="217" t="s">
        <v>54</v>
      </c>
      <c r="I91" s="218"/>
      <c r="J91" s="218"/>
      <c r="K91" s="273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</row>
    <row r="92" spans="1:11" s="3" customFormat="1" ht="15.75">
      <c r="A92" s="224" t="s">
        <v>51</v>
      </c>
      <c r="B92" s="225"/>
      <c r="C92" s="225"/>
      <c r="D92" s="225"/>
      <c r="E92" s="225"/>
      <c r="F92" s="226"/>
      <c r="G92" s="235"/>
      <c r="H92" s="222" t="s">
        <v>55</v>
      </c>
      <c r="I92" s="223"/>
      <c r="J92" s="223"/>
      <c r="K92" s="274"/>
    </row>
    <row r="93" spans="1:11" s="3" customFormat="1" ht="15.75">
      <c r="A93" s="224" t="s">
        <v>196</v>
      </c>
      <c r="B93" s="225"/>
      <c r="C93" s="225"/>
      <c r="D93" s="225"/>
      <c r="E93" s="225"/>
      <c r="F93" s="226"/>
      <c r="G93" s="235"/>
      <c r="H93" s="222" t="s">
        <v>56</v>
      </c>
      <c r="I93" s="223"/>
      <c r="J93" s="223"/>
      <c r="K93" s="274"/>
    </row>
    <row r="94" spans="1:11" s="3" customFormat="1" ht="15.75">
      <c r="A94" s="224" t="s">
        <v>197</v>
      </c>
      <c r="B94" s="225"/>
      <c r="C94" s="225"/>
      <c r="D94" s="225"/>
      <c r="E94" s="225"/>
      <c r="F94" s="226"/>
      <c r="G94" s="235"/>
      <c r="H94" s="237" t="s">
        <v>70</v>
      </c>
      <c r="I94" s="238"/>
      <c r="J94" s="238"/>
      <c r="K94" s="275"/>
    </row>
    <row r="95" spans="1:11" ht="16.5" thickBot="1">
      <c r="A95" s="219" t="s">
        <v>72</v>
      </c>
      <c r="B95" s="220"/>
      <c r="C95" s="220"/>
      <c r="D95" s="220"/>
      <c r="E95" s="220"/>
      <c r="F95" s="221"/>
      <c r="G95" s="236"/>
      <c r="H95" s="239"/>
      <c r="I95" s="240"/>
      <c r="J95" s="240"/>
      <c r="K95" s="276"/>
    </row>
    <row r="99" spans="6:11" ht="21.75" customHeight="1">
      <c r="F99" s="194"/>
      <c r="G99" s="194"/>
      <c r="H99" s="194"/>
      <c r="I99" s="194"/>
      <c r="J99" s="194"/>
      <c r="K99" s="194"/>
    </row>
    <row r="100" spans="6:11" ht="21.75" customHeight="1">
      <c r="F100" s="194"/>
      <c r="G100" s="194"/>
      <c r="H100" s="194"/>
      <c r="I100" s="194"/>
      <c r="J100" s="194"/>
      <c r="K100" s="194"/>
    </row>
    <row r="101" spans="6:11" ht="21.75" customHeight="1">
      <c r="F101" s="194"/>
      <c r="G101" s="194"/>
      <c r="H101" s="194"/>
      <c r="I101" s="194"/>
      <c r="J101" s="194"/>
      <c r="K101" s="194"/>
    </row>
    <row r="102" spans="6:11" ht="21.75" customHeight="1">
      <c r="F102" s="194"/>
      <c r="G102" s="194"/>
      <c r="H102" s="194"/>
      <c r="I102" s="194"/>
      <c r="J102" s="194"/>
      <c r="K102" s="194"/>
    </row>
    <row r="103" spans="1:11" ht="21.75" customHeight="1">
      <c r="A103" s="2"/>
      <c r="F103" s="194"/>
      <c r="G103" s="194"/>
      <c r="H103" s="194"/>
      <c r="I103" s="194"/>
      <c r="J103" s="194"/>
      <c r="K103" s="194"/>
    </row>
    <row r="104" spans="1:11" ht="21.75" customHeight="1">
      <c r="A104" s="2"/>
      <c r="F104" s="194"/>
      <c r="G104" s="194"/>
      <c r="H104" s="194"/>
      <c r="I104" s="194"/>
      <c r="J104" s="194"/>
      <c r="K104" s="194"/>
    </row>
    <row r="105" spans="1:11" ht="21.75" customHeight="1">
      <c r="A105" s="2"/>
      <c r="F105" s="194"/>
      <c r="G105" s="194"/>
      <c r="H105" s="194"/>
      <c r="I105" s="194"/>
      <c r="J105" s="194"/>
      <c r="K105" s="194"/>
    </row>
    <row r="106" spans="1:11" ht="21.75" customHeight="1">
      <c r="A106" s="2"/>
      <c r="F106" s="194"/>
      <c r="G106" s="194"/>
      <c r="H106" s="194"/>
      <c r="I106" s="194"/>
      <c r="J106" s="194"/>
      <c r="K106" s="194"/>
    </row>
    <row r="107" spans="1:11" ht="21.75" customHeight="1">
      <c r="A107" s="2"/>
      <c r="F107" s="194"/>
      <c r="G107" s="194"/>
      <c r="H107" s="194"/>
      <c r="I107" s="194"/>
      <c r="J107" s="194"/>
      <c r="K107" s="194"/>
    </row>
    <row r="108" spans="1:11" ht="21.75" customHeight="1">
      <c r="A108" s="2"/>
      <c r="F108" s="194"/>
      <c r="G108" s="194"/>
      <c r="H108" s="194"/>
      <c r="I108" s="194"/>
      <c r="J108" s="194"/>
      <c r="K108" s="194"/>
    </row>
    <row r="109" spans="7:11" ht="21.75" customHeight="1">
      <c r="G109" s="194"/>
      <c r="H109" s="194"/>
      <c r="I109" s="194"/>
      <c r="J109" s="194"/>
      <c r="K109" s="194"/>
    </row>
    <row r="110" spans="7:11" ht="21.75" customHeight="1">
      <c r="G110" s="194"/>
      <c r="H110" s="194"/>
      <c r="I110" s="194"/>
      <c r="J110" s="194"/>
      <c r="K110" s="194"/>
    </row>
    <row r="111" spans="7:11" ht="21.75" customHeight="1">
      <c r="G111" s="194"/>
      <c r="H111" s="194"/>
      <c r="I111" s="194"/>
      <c r="J111" s="194"/>
      <c r="K111" s="194"/>
    </row>
    <row r="112" ht="27" customHeight="1"/>
  </sheetData>
  <sheetProtection/>
  <mergeCells count="25">
    <mergeCell ref="A94:F94"/>
    <mergeCell ref="D1:K1"/>
    <mergeCell ref="G89:G95"/>
    <mergeCell ref="H94:J95"/>
    <mergeCell ref="A93:F93"/>
    <mergeCell ref="A92:F92"/>
    <mergeCell ref="H90:J90"/>
    <mergeCell ref="A89:F89"/>
    <mergeCell ref="A90:F90"/>
    <mergeCell ref="A91:F91"/>
    <mergeCell ref="H93:J93"/>
    <mergeCell ref="C1:C4"/>
    <mergeCell ref="E2:J2"/>
    <mergeCell ref="E3:E4"/>
    <mergeCell ref="F3:F4"/>
    <mergeCell ref="G3:G4"/>
    <mergeCell ref="H91:J91"/>
    <mergeCell ref="A95:F95"/>
    <mergeCell ref="H92:J92"/>
    <mergeCell ref="H3:J3"/>
    <mergeCell ref="K3:K4"/>
    <mergeCell ref="H89:J89"/>
    <mergeCell ref="A1:A4"/>
    <mergeCell ref="D2:D4"/>
    <mergeCell ref="B1:B4"/>
  </mergeCells>
  <printOptions horizontalCentered="1" verticalCentered="1"/>
  <pageMargins left="0.3937007874015748" right="0.3937007874015748" top="0.3937007874015748" bottom="0.3937007874015748" header="0.5118110236220472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M163"/>
  <sheetViews>
    <sheetView zoomScale="75" zoomScaleNormal="75" zoomScaleSheetLayoutView="50" zoomScalePageLayoutView="0" workbookViewId="0" topLeftCell="A1">
      <pane xSplit="2" ySplit="6" topLeftCell="C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49" sqref="G149"/>
    </sheetView>
  </sheetViews>
  <sheetFormatPr defaultColWidth="9.00390625" defaultRowHeight="12.75"/>
  <cols>
    <col min="1" max="1" width="15.125" style="1" bestFit="1" customWidth="1"/>
    <col min="2" max="2" width="42.125" style="2" customWidth="1"/>
    <col min="3" max="3" width="17.25390625" style="2" customWidth="1"/>
    <col min="4" max="4" width="14.125" style="2" bestFit="1" customWidth="1"/>
    <col min="5" max="6" width="10.00390625" style="2" customWidth="1"/>
    <col min="7" max="7" width="9.625" style="2" customWidth="1"/>
    <col min="8" max="8" width="12.125" style="2" customWidth="1"/>
    <col min="9" max="9" width="9.25390625" style="2" customWidth="1"/>
    <col min="10" max="11" width="9.00390625" style="2" customWidth="1"/>
    <col min="12" max="12" width="8.75390625" style="2" customWidth="1"/>
    <col min="13" max="13" width="8.625" style="2" customWidth="1"/>
    <col min="14" max="14" width="8.875" style="2" customWidth="1"/>
    <col min="15" max="15" width="9.125" style="2" customWidth="1"/>
    <col min="16" max="17" width="9.625" style="2" customWidth="1"/>
    <col min="18" max="20" width="6.75390625" style="2" customWidth="1"/>
    <col min="21" max="16384" width="9.125" style="2" customWidth="1"/>
  </cols>
  <sheetData>
    <row r="1" spans="1:17" ht="32.25" customHeight="1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20" ht="36" customHeight="1">
      <c r="A2" s="245"/>
      <c r="B2" s="251"/>
      <c r="C2" s="246"/>
      <c r="D2" s="245"/>
      <c r="E2" s="245"/>
      <c r="F2" s="245"/>
      <c r="G2" s="245"/>
      <c r="H2" s="245"/>
      <c r="I2" s="245"/>
      <c r="J2" s="251"/>
      <c r="K2" s="251"/>
      <c r="L2" s="251"/>
      <c r="M2" s="251"/>
      <c r="N2" s="251"/>
      <c r="O2" s="251"/>
      <c r="P2" s="251"/>
      <c r="Q2" s="251"/>
      <c r="R2" s="15"/>
      <c r="S2" s="15"/>
      <c r="T2" s="15"/>
    </row>
    <row r="3" spans="1:20" ht="27" customHeight="1">
      <c r="A3" s="245"/>
      <c r="B3" s="252"/>
      <c r="C3" s="246"/>
      <c r="D3" s="246"/>
      <c r="E3" s="246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16"/>
      <c r="S3" s="16"/>
      <c r="T3" s="16"/>
    </row>
    <row r="4" spans="1:20" ht="27" customHeight="1">
      <c r="A4" s="245"/>
      <c r="B4" s="252"/>
      <c r="C4" s="246"/>
      <c r="D4" s="246"/>
      <c r="E4" s="246"/>
      <c r="F4" s="246"/>
      <c r="G4" s="244"/>
      <c r="H4" s="244"/>
      <c r="I4" s="244"/>
      <c r="J4" s="251"/>
      <c r="K4" s="251"/>
      <c r="L4" s="255"/>
      <c r="M4" s="255"/>
      <c r="N4" s="250"/>
      <c r="O4" s="250"/>
      <c r="P4" s="250"/>
      <c r="Q4" s="250"/>
      <c r="R4" s="16"/>
      <c r="S4" s="16"/>
      <c r="T4" s="16"/>
    </row>
    <row r="5" spans="1:20" ht="75" customHeight="1">
      <c r="A5" s="245"/>
      <c r="B5" s="252"/>
      <c r="C5" s="246"/>
      <c r="D5" s="246"/>
      <c r="E5" s="246"/>
      <c r="F5" s="246"/>
      <c r="G5" s="72"/>
      <c r="H5" s="72"/>
      <c r="I5" s="72"/>
      <c r="J5" s="251"/>
      <c r="K5" s="251"/>
      <c r="L5" s="255"/>
      <c r="M5" s="255"/>
      <c r="N5" s="250"/>
      <c r="O5" s="250"/>
      <c r="P5" s="250"/>
      <c r="Q5" s="250"/>
      <c r="R5" s="15"/>
      <c r="S5" s="15"/>
      <c r="T5" s="15"/>
    </row>
    <row r="6" spans="1:20" ht="15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39" s="9" customFormat="1" ht="15.75">
      <c r="A7" s="73"/>
      <c r="B7" s="74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20"/>
      <c r="S7" s="20"/>
      <c r="T7" s="20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3" s="3" customFormat="1" ht="15.75" customHeight="1">
      <c r="A8" s="75"/>
      <c r="B8" s="76"/>
      <c r="C8" s="77"/>
      <c r="D8" s="77"/>
      <c r="E8" s="77"/>
      <c r="F8" s="77"/>
      <c r="G8" s="77"/>
      <c r="H8" s="77"/>
      <c r="I8" s="18"/>
      <c r="J8" s="77"/>
      <c r="K8" s="77"/>
      <c r="L8" s="18"/>
      <c r="M8" s="18"/>
      <c r="N8" s="18"/>
      <c r="O8" s="18"/>
      <c r="P8" s="18"/>
      <c r="Q8" s="18"/>
      <c r="R8" s="18"/>
      <c r="S8" s="18"/>
      <c r="T8" s="18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s="3" customFormat="1" ht="15.75" customHeight="1">
      <c r="A9" s="78"/>
      <c r="B9" s="69"/>
      <c r="C9" s="77"/>
      <c r="D9" s="77"/>
      <c r="E9" s="77"/>
      <c r="F9" s="77"/>
      <c r="G9" s="77"/>
      <c r="H9" s="77"/>
      <c r="I9" s="18"/>
      <c r="J9" s="77"/>
      <c r="K9" s="77"/>
      <c r="L9" s="18"/>
      <c r="M9" s="18"/>
      <c r="N9" s="18"/>
      <c r="O9" s="18"/>
      <c r="P9" s="18"/>
      <c r="Q9" s="18"/>
      <c r="R9" s="18"/>
      <c r="S9" s="18"/>
      <c r="T9" s="18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3" customFormat="1" ht="15.75" customHeight="1">
      <c r="A10" s="78"/>
      <c r="B10" s="79"/>
      <c r="C10" s="77"/>
      <c r="D10" s="77"/>
      <c r="E10" s="77"/>
      <c r="F10" s="77"/>
      <c r="G10" s="77"/>
      <c r="H10" s="77"/>
      <c r="I10" s="18"/>
      <c r="J10" s="77"/>
      <c r="K10" s="77"/>
      <c r="L10" s="18"/>
      <c r="M10" s="18"/>
      <c r="N10" s="18"/>
      <c r="O10" s="18"/>
      <c r="P10" s="18"/>
      <c r="Q10" s="18"/>
      <c r="R10" s="18"/>
      <c r="S10" s="18"/>
      <c r="T10" s="18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s="3" customFormat="1" ht="15.75" customHeight="1">
      <c r="A11" s="78"/>
      <c r="B11" s="69"/>
      <c r="C11" s="77"/>
      <c r="D11" s="77"/>
      <c r="E11" s="77"/>
      <c r="F11" s="77"/>
      <c r="G11" s="77"/>
      <c r="H11" s="77"/>
      <c r="I11" s="18"/>
      <c r="J11" s="77"/>
      <c r="K11" s="77"/>
      <c r="L11" s="18"/>
      <c r="M11" s="18"/>
      <c r="N11" s="18"/>
      <c r="O11" s="18"/>
      <c r="P11" s="18"/>
      <c r="Q11" s="18"/>
      <c r="R11" s="18"/>
      <c r="S11" s="18"/>
      <c r="T11" s="18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3" customFormat="1" ht="21" customHeight="1">
      <c r="A12" s="78"/>
      <c r="B12" s="80"/>
      <c r="C12" s="77"/>
      <c r="D12" s="77"/>
      <c r="E12" s="77"/>
      <c r="F12" s="77"/>
      <c r="G12" s="77"/>
      <c r="H12" s="77"/>
      <c r="I12" s="18"/>
      <c r="J12" s="77"/>
      <c r="K12" s="77"/>
      <c r="L12" s="18"/>
      <c r="M12" s="18"/>
      <c r="N12" s="18"/>
      <c r="O12" s="18"/>
      <c r="P12" s="18"/>
      <c r="Q12" s="18"/>
      <c r="R12" s="18"/>
      <c r="S12" s="18"/>
      <c r="T12" s="18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3" customFormat="1" ht="15.75" customHeight="1">
      <c r="A13" s="78"/>
      <c r="B13" s="69"/>
      <c r="C13" s="77"/>
      <c r="D13" s="77"/>
      <c r="E13" s="77"/>
      <c r="F13" s="77"/>
      <c r="G13" s="77"/>
      <c r="H13" s="77"/>
      <c r="I13" s="18"/>
      <c r="J13" s="77"/>
      <c r="K13" s="77"/>
      <c r="L13" s="18"/>
      <c r="M13" s="18"/>
      <c r="N13" s="18"/>
      <c r="O13" s="18"/>
      <c r="P13" s="18"/>
      <c r="Q13" s="18"/>
      <c r="R13" s="18"/>
      <c r="S13" s="18"/>
      <c r="T13" s="18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s="3" customFormat="1" ht="15.75" customHeight="1">
      <c r="A14" s="78"/>
      <c r="B14" s="69"/>
      <c r="C14" s="77"/>
      <c r="D14" s="77"/>
      <c r="E14" s="77"/>
      <c r="F14" s="77"/>
      <c r="G14" s="77"/>
      <c r="H14" s="77"/>
      <c r="I14" s="18"/>
      <c r="J14" s="77"/>
      <c r="K14" s="77"/>
      <c r="L14" s="18"/>
      <c r="M14" s="18"/>
      <c r="N14" s="18"/>
      <c r="O14" s="18"/>
      <c r="P14" s="18"/>
      <c r="Q14" s="18"/>
      <c r="R14" s="18"/>
      <c r="S14" s="18"/>
      <c r="T14" s="18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s="3" customFormat="1" ht="15.75" customHeight="1">
      <c r="A15" s="78"/>
      <c r="B15" s="69"/>
      <c r="C15" s="77"/>
      <c r="D15" s="77"/>
      <c r="E15" s="77"/>
      <c r="F15" s="77"/>
      <c r="G15" s="77"/>
      <c r="H15" s="77"/>
      <c r="I15" s="18"/>
      <c r="J15" s="77"/>
      <c r="K15" s="77"/>
      <c r="L15" s="18"/>
      <c r="M15" s="18"/>
      <c r="N15" s="18"/>
      <c r="O15" s="18"/>
      <c r="P15" s="18"/>
      <c r="Q15" s="18"/>
      <c r="R15" s="25"/>
      <c r="S15" s="25"/>
      <c r="T15" s="25"/>
      <c r="U15" s="2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s="3" customFormat="1" ht="15.75" customHeight="1">
      <c r="A16" s="78"/>
      <c r="B16" s="69"/>
      <c r="C16" s="77"/>
      <c r="D16" s="77"/>
      <c r="E16" s="77"/>
      <c r="F16" s="77"/>
      <c r="G16" s="77"/>
      <c r="H16" s="68"/>
      <c r="I16" s="18"/>
      <c r="J16" s="77"/>
      <c r="K16" s="77"/>
      <c r="L16" s="18"/>
      <c r="M16" s="18"/>
      <c r="N16" s="18"/>
      <c r="O16" s="18"/>
      <c r="P16" s="18"/>
      <c r="Q16" s="18"/>
      <c r="R16" s="25"/>
      <c r="S16" s="25"/>
      <c r="T16" s="25"/>
      <c r="U16" s="2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s="3" customFormat="1" ht="15.75" customHeight="1">
      <c r="A17" s="78"/>
      <c r="B17" s="69"/>
      <c r="C17" s="77"/>
      <c r="D17" s="77"/>
      <c r="E17" s="77"/>
      <c r="F17" s="77"/>
      <c r="G17" s="77"/>
      <c r="H17" s="68"/>
      <c r="I17" s="18"/>
      <c r="J17" s="77"/>
      <c r="K17" s="77"/>
      <c r="L17" s="18"/>
      <c r="M17" s="18"/>
      <c r="N17" s="18"/>
      <c r="O17" s="18"/>
      <c r="P17" s="18"/>
      <c r="Q17" s="18"/>
      <c r="R17" s="25"/>
      <c r="S17" s="25"/>
      <c r="T17" s="25"/>
      <c r="U17" s="2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3" customFormat="1" ht="15.75" customHeight="1">
      <c r="A18" s="78"/>
      <c r="B18" s="69"/>
      <c r="C18" s="77"/>
      <c r="D18" s="77"/>
      <c r="E18" s="77"/>
      <c r="F18" s="77"/>
      <c r="G18" s="77"/>
      <c r="H18" s="77"/>
      <c r="I18" s="18"/>
      <c r="J18" s="77"/>
      <c r="K18" s="77"/>
      <c r="L18" s="18"/>
      <c r="M18" s="18"/>
      <c r="N18" s="18"/>
      <c r="O18" s="18"/>
      <c r="P18" s="18"/>
      <c r="Q18" s="18"/>
      <c r="R18" s="25"/>
      <c r="S18" s="25"/>
      <c r="T18" s="25"/>
      <c r="U18" s="2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s="3" customFormat="1" ht="15.75" customHeight="1">
      <c r="A19" s="78"/>
      <c r="B19" s="69"/>
      <c r="C19" s="77"/>
      <c r="D19" s="77"/>
      <c r="E19" s="77"/>
      <c r="F19" s="77"/>
      <c r="G19" s="77"/>
      <c r="H19" s="77"/>
      <c r="I19" s="18"/>
      <c r="J19" s="77"/>
      <c r="K19" s="77"/>
      <c r="L19" s="18"/>
      <c r="M19" s="18"/>
      <c r="N19" s="18"/>
      <c r="O19" s="18"/>
      <c r="P19" s="18"/>
      <c r="Q19" s="18"/>
      <c r="R19" s="25"/>
      <c r="S19" s="25"/>
      <c r="T19" s="25"/>
      <c r="U19" s="2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8" customFormat="1" ht="15.75">
      <c r="A20" s="81"/>
      <c r="B20" s="82"/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26"/>
      <c r="S20" s="26"/>
      <c r="T20" s="26"/>
      <c r="U20" s="2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3" customFormat="1" ht="17.25" customHeight="1">
      <c r="A21" s="78"/>
      <c r="B21" s="79"/>
      <c r="C21" s="85"/>
      <c r="D21" s="86"/>
      <c r="E21" s="8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27"/>
      <c r="S21" s="27"/>
      <c r="T21" s="27"/>
      <c r="U21" s="2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3" customFormat="1" ht="18" customHeight="1">
      <c r="A22" s="78"/>
      <c r="B22" s="79"/>
      <c r="C22" s="77"/>
      <c r="D22" s="86"/>
      <c r="E22" s="8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27"/>
      <c r="S22" s="27"/>
      <c r="T22" s="27"/>
      <c r="U22" s="2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3" customFormat="1" ht="15.75" customHeight="1">
      <c r="A23" s="78"/>
      <c r="B23" s="79"/>
      <c r="C23" s="77"/>
      <c r="D23" s="86"/>
      <c r="E23" s="8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27"/>
      <c r="S23" s="27"/>
      <c r="T23" s="27"/>
      <c r="U23" s="2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3" customFormat="1" ht="16.5" customHeight="1">
      <c r="A24" s="78"/>
      <c r="B24" s="79"/>
      <c r="C24" s="77"/>
      <c r="D24" s="86"/>
      <c r="E24" s="8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27"/>
      <c r="S24" s="27"/>
      <c r="T24" s="27"/>
      <c r="U24" s="2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3" customFormat="1" ht="16.5" customHeight="1">
      <c r="A25" s="87"/>
      <c r="B25" s="88"/>
      <c r="C25" s="77"/>
      <c r="D25" s="86"/>
      <c r="E25" s="89"/>
      <c r="F25" s="90"/>
      <c r="G25" s="90"/>
      <c r="H25" s="87"/>
      <c r="I25" s="87"/>
      <c r="J25" s="87"/>
      <c r="K25" s="87"/>
      <c r="L25" s="87"/>
      <c r="M25" s="77"/>
      <c r="N25" s="77"/>
      <c r="O25" s="77"/>
      <c r="P25" s="77"/>
      <c r="Q25" s="77"/>
      <c r="R25" s="27"/>
      <c r="S25" s="27"/>
      <c r="T25" s="27"/>
      <c r="U25" s="2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9" customFormat="1" ht="15.75">
      <c r="A26" s="81"/>
      <c r="B26" s="82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26"/>
      <c r="S26" s="26"/>
      <c r="T26" s="26"/>
      <c r="U26" s="2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3" customFormat="1" ht="15.75">
      <c r="A27" s="78"/>
      <c r="B27" s="91"/>
      <c r="C27" s="77"/>
      <c r="D27" s="86"/>
      <c r="E27" s="86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27"/>
      <c r="S27" s="27"/>
      <c r="T27" s="27"/>
      <c r="U27" s="2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s="3" customFormat="1" ht="15.75">
      <c r="A28" s="78"/>
      <c r="B28" s="91"/>
      <c r="C28" s="77"/>
      <c r="D28" s="86"/>
      <c r="E28" s="86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27"/>
      <c r="S28" s="27"/>
      <c r="T28" s="27"/>
      <c r="U28" s="2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7" s="3" customFormat="1" ht="15.75">
      <c r="A29" s="78"/>
      <c r="B29" s="92"/>
      <c r="C29" s="77"/>
      <c r="D29" s="86"/>
      <c r="E29" s="86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27"/>
      <c r="S29" s="27"/>
      <c r="T29" s="27"/>
      <c r="U29" s="2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s="32" customFormat="1" ht="24" customHeight="1">
      <c r="A30" s="81"/>
      <c r="B30" s="93"/>
      <c r="C30" s="81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29"/>
      <c r="S30" s="29"/>
      <c r="T30" s="29"/>
      <c r="U30" s="3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37" s="10" customFormat="1" ht="33.75" customHeight="1">
      <c r="A31" s="81"/>
      <c r="B31" s="82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26"/>
      <c r="S31" s="26"/>
      <c r="T31" s="26"/>
      <c r="U31" s="2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3" s="3" customFormat="1" ht="47.25" customHeight="1">
      <c r="A32" s="78"/>
      <c r="B32" s="96"/>
      <c r="C32" s="77"/>
      <c r="D32" s="86"/>
      <c r="E32" s="8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27"/>
      <c r="S32" s="27"/>
      <c r="T32" s="27"/>
      <c r="U32" s="2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s="3" customFormat="1" ht="18" customHeight="1">
      <c r="A33" s="78"/>
      <c r="B33" s="91"/>
      <c r="C33" s="77"/>
      <c r="D33" s="86"/>
      <c r="E33" s="8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27"/>
      <c r="S33" s="27"/>
      <c r="T33" s="27"/>
      <c r="U33" s="2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s="3" customFormat="1" ht="20.25" customHeight="1">
      <c r="A34" s="78"/>
      <c r="B34" s="91"/>
      <c r="C34" s="77"/>
      <c r="D34" s="86"/>
      <c r="E34" s="8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27"/>
      <c r="S34" s="27"/>
      <c r="T34" s="27"/>
      <c r="U34" s="2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s="3" customFormat="1" ht="53.25" customHeight="1">
      <c r="A35" s="78"/>
      <c r="B35" s="80"/>
      <c r="C35" s="77"/>
      <c r="D35" s="86"/>
      <c r="E35" s="8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27"/>
      <c r="S35" s="27"/>
      <c r="T35" s="27"/>
      <c r="U35" s="2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s="3" customFormat="1" ht="35.25" customHeight="1">
      <c r="A36" s="78"/>
      <c r="B36" s="80"/>
      <c r="C36" s="77"/>
      <c r="D36" s="86"/>
      <c r="E36" s="8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27"/>
      <c r="S36" s="27"/>
      <c r="T36" s="27"/>
      <c r="U36" s="2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s="3" customFormat="1" ht="32.25" customHeight="1">
      <c r="A37" s="78"/>
      <c r="B37" s="91"/>
      <c r="C37" s="77"/>
      <c r="D37" s="86"/>
      <c r="E37" s="86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27"/>
      <c r="S37" s="27"/>
      <c r="T37" s="27"/>
      <c r="U37" s="2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s="3" customFormat="1" ht="15.75">
      <c r="A38" s="78"/>
      <c r="B38" s="91"/>
      <c r="C38" s="77"/>
      <c r="D38" s="86"/>
      <c r="E38" s="8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27"/>
      <c r="S38" s="27"/>
      <c r="T38" s="27"/>
      <c r="U38" s="2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s="3" customFormat="1" ht="15.75">
      <c r="A39" s="78"/>
      <c r="B39" s="91"/>
      <c r="C39" s="77"/>
      <c r="D39" s="86"/>
      <c r="E39" s="86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27"/>
      <c r="S39" s="27"/>
      <c r="T39" s="27"/>
      <c r="U39" s="2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s="3" customFormat="1" ht="33.75" customHeight="1">
      <c r="A40" s="78"/>
      <c r="B40" s="91"/>
      <c r="C40" s="77"/>
      <c r="D40" s="86"/>
      <c r="E40" s="86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27"/>
      <c r="S40" s="27"/>
      <c r="T40" s="27"/>
      <c r="U40" s="2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s="3" customFormat="1" ht="15.75">
      <c r="A41" s="78"/>
      <c r="B41" s="91"/>
      <c r="C41" s="77"/>
      <c r="D41" s="86"/>
      <c r="E41" s="8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27"/>
      <c r="S41" s="27"/>
      <c r="T41" s="27"/>
      <c r="U41" s="2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s="52" customFormat="1" ht="15.75">
      <c r="A42" s="97"/>
      <c r="B42" s="98"/>
      <c r="C42" s="87"/>
      <c r="D42" s="89"/>
      <c r="E42" s="89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49"/>
      <c r="S42" s="49"/>
      <c r="T42" s="49"/>
      <c r="U42" s="50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1:33" s="10" customFormat="1" ht="15.75">
      <c r="A43" s="81"/>
      <c r="B43" s="99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26"/>
      <c r="S43" s="26"/>
      <c r="T43" s="26"/>
      <c r="U43" s="2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3" customFormat="1" ht="30" customHeight="1">
      <c r="A44" s="78"/>
      <c r="B44" s="96"/>
      <c r="C44" s="77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27"/>
      <c r="S44" s="27"/>
      <c r="T44" s="27"/>
      <c r="U44" s="2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s="3" customFormat="1" ht="15.75">
      <c r="A45" s="78"/>
      <c r="B45" s="100"/>
      <c r="C45" s="77"/>
      <c r="D45" s="86"/>
      <c r="E45" s="86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27"/>
      <c r="S45" s="27"/>
      <c r="T45" s="27"/>
      <c r="U45" s="2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s="3" customFormat="1" ht="15.75">
      <c r="A46" s="78"/>
      <c r="B46" s="100"/>
      <c r="C46" s="77"/>
      <c r="D46" s="86"/>
      <c r="E46" s="8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27"/>
      <c r="S46" s="27"/>
      <c r="T46" s="27"/>
      <c r="U46" s="2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s="3" customFormat="1" ht="15.75">
      <c r="A47" s="78"/>
      <c r="B47" s="100"/>
      <c r="C47" s="77"/>
      <c r="D47" s="86"/>
      <c r="E47" s="8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27"/>
      <c r="S47" s="27"/>
      <c r="T47" s="27"/>
      <c r="U47" s="2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s="3" customFormat="1" ht="42" customHeight="1">
      <c r="A48" s="78"/>
      <c r="B48" s="100"/>
      <c r="C48" s="77"/>
      <c r="D48" s="86"/>
      <c r="E48" s="86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27"/>
      <c r="S48" s="27"/>
      <c r="T48" s="27"/>
      <c r="U48" s="2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s="3" customFormat="1" ht="15.75">
      <c r="A49" s="78"/>
      <c r="B49" s="100"/>
      <c r="C49" s="77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27"/>
      <c r="S49" s="27"/>
      <c r="T49" s="27"/>
      <c r="U49" s="2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s="3" customFormat="1" ht="56.25" customHeight="1">
      <c r="A50" s="78"/>
      <c r="B50" s="100"/>
      <c r="C50" s="77"/>
      <c r="D50" s="86"/>
      <c r="E50" s="86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27"/>
      <c r="S50" s="27"/>
      <c r="T50" s="27"/>
      <c r="U50" s="2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s="3" customFormat="1" ht="30" customHeight="1">
      <c r="A51" s="78"/>
      <c r="B51" s="100"/>
      <c r="C51" s="77"/>
      <c r="D51" s="86"/>
      <c r="E51" s="86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27"/>
      <c r="S51" s="27"/>
      <c r="T51" s="27"/>
      <c r="U51" s="2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s="3" customFormat="1" ht="15.75">
      <c r="A52" s="78"/>
      <c r="B52" s="100"/>
      <c r="C52" s="77"/>
      <c r="D52" s="86"/>
      <c r="E52" s="86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27"/>
      <c r="S52" s="27"/>
      <c r="T52" s="27"/>
      <c r="U52" s="2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s="3" customFormat="1" ht="43.5" customHeight="1">
      <c r="A53" s="78"/>
      <c r="B53" s="100"/>
      <c r="C53" s="77"/>
      <c r="D53" s="86"/>
      <c r="E53" s="86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27"/>
      <c r="S53" s="27"/>
      <c r="T53" s="27"/>
      <c r="U53" s="2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s="3" customFormat="1" ht="48.75" customHeight="1">
      <c r="A54" s="78"/>
      <c r="B54" s="100"/>
      <c r="C54" s="77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27"/>
      <c r="S54" s="27"/>
      <c r="T54" s="27"/>
      <c r="U54" s="2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s="3" customFormat="1" ht="48.75" customHeight="1">
      <c r="A55" s="78"/>
      <c r="B55" s="101"/>
      <c r="C55" s="77"/>
      <c r="D55" s="86"/>
      <c r="E55" s="86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27"/>
      <c r="S55" s="27"/>
      <c r="T55" s="27"/>
      <c r="U55" s="2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s="3" customFormat="1" ht="15.75">
      <c r="A56" s="78"/>
      <c r="B56" s="100"/>
      <c r="C56" s="77"/>
      <c r="D56" s="86"/>
      <c r="E56" s="86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27"/>
      <c r="S56" s="27"/>
      <c r="T56" s="27"/>
      <c r="U56" s="2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s="3" customFormat="1" ht="35.25" customHeight="1">
      <c r="A57" s="78"/>
      <c r="B57" s="100"/>
      <c r="C57" s="77"/>
      <c r="D57" s="86"/>
      <c r="E57" s="86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27"/>
      <c r="S57" s="27"/>
      <c r="T57" s="27"/>
      <c r="U57" s="2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s="10" customFormat="1" ht="15.75">
      <c r="A58" s="81"/>
      <c r="B58" s="102"/>
      <c r="C58" s="81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26"/>
      <c r="S58" s="26"/>
      <c r="T58" s="26"/>
      <c r="U58" s="2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3" customFormat="1" ht="27" customHeight="1">
      <c r="A59" s="78"/>
      <c r="B59" s="103"/>
      <c r="C59" s="77"/>
      <c r="D59" s="86"/>
      <c r="E59" s="8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85"/>
      <c r="Q59" s="104"/>
      <c r="R59" s="28"/>
      <c r="S59" s="28"/>
      <c r="T59" s="28"/>
      <c r="U59" s="2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s="3" customFormat="1" ht="22.5" customHeight="1">
      <c r="A60" s="78"/>
      <c r="B60" s="103"/>
      <c r="C60" s="77"/>
      <c r="D60" s="86"/>
      <c r="E60" s="86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85"/>
      <c r="Q60" s="104"/>
      <c r="R60" s="28"/>
      <c r="S60" s="28"/>
      <c r="T60" s="28"/>
      <c r="U60" s="2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s="3" customFormat="1" ht="28.5" customHeight="1">
      <c r="A61" s="247"/>
      <c r="B61" s="248"/>
      <c r="C61" s="248"/>
      <c r="D61" s="248"/>
      <c r="E61" s="248"/>
      <c r="F61" s="241"/>
      <c r="G61" s="243"/>
      <c r="H61" s="243"/>
      <c r="I61" s="243"/>
      <c r="J61" s="105"/>
      <c r="K61" s="106"/>
      <c r="L61" s="106"/>
      <c r="M61" s="106"/>
      <c r="N61" s="106"/>
      <c r="O61" s="106"/>
      <c r="P61" s="106"/>
      <c r="Q61" s="106"/>
      <c r="R61" s="26"/>
      <c r="S61" s="26"/>
      <c r="T61" s="26"/>
      <c r="U61" s="2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s="3" customFormat="1" ht="15.75" customHeight="1">
      <c r="A62" s="231"/>
      <c r="B62" s="225"/>
      <c r="C62" s="225"/>
      <c r="D62" s="225"/>
      <c r="E62" s="225"/>
      <c r="F62" s="241"/>
      <c r="G62" s="242"/>
      <c r="H62" s="242"/>
      <c r="I62" s="242"/>
      <c r="J62" s="69"/>
      <c r="K62" s="69"/>
      <c r="L62" s="77"/>
      <c r="M62" s="77"/>
      <c r="N62" s="77"/>
      <c r="O62" s="77"/>
      <c r="P62" s="77"/>
      <c r="Q62" s="77"/>
      <c r="R62" s="27"/>
      <c r="S62" s="27"/>
      <c r="T62" s="27"/>
      <c r="U62" s="2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21" s="3" customFormat="1" ht="31.5" customHeight="1">
      <c r="A63" s="231"/>
      <c r="B63" s="225"/>
      <c r="C63" s="225"/>
      <c r="D63" s="225"/>
      <c r="E63" s="225"/>
      <c r="F63" s="241"/>
      <c r="G63" s="242"/>
      <c r="H63" s="242"/>
      <c r="I63" s="242"/>
      <c r="J63" s="77"/>
      <c r="K63" s="77"/>
      <c r="L63" s="77"/>
      <c r="M63" s="77"/>
      <c r="N63" s="77"/>
      <c r="O63" s="77"/>
      <c r="P63" s="77"/>
      <c r="Q63" s="77"/>
      <c r="R63" s="27"/>
      <c r="S63" s="27"/>
      <c r="T63" s="27"/>
      <c r="U63" s="21"/>
    </row>
    <row r="64" spans="1:21" s="3" customFormat="1" ht="15.75">
      <c r="A64" s="225"/>
      <c r="B64" s="225"/>
      <c r="C64" s="225"/>
      <c r="D64" s="225"/>
      <c r="E64" s="225"/>
      <c r="F64" s="241"/>
      <c r="G64" s="249"/>
      <c r="H64" s="249"/>
      <c r="I64" s="249"/>
      <c r="J64" s="77"/>
      <c r="K64" s="77"/>
      <c r="L64" s="77"/>
      <c r="M64" s="77"/>
      <c r="N64" s="77"/>
      <c r="O64" s="77"/>
      <c r="P64" s="77"/>
      <c r="Q64" s="77"/>
      <c r="R64" s="27"/>
      <c r="S64" s="27"/>
      <c r="T64" s="27"/>
      <c r="U64" s="21"/>
    </row>
    <row r="65" spans="1:21" s="3" customFormat="1" ht="15.75">
      <c r="A65" s="225"/>
      <c r="B65" s="225"/>
      <c r="C65" s="225"/>
      <c r="D65" s="225"/>
      <c r="E65" s="225"/>
      <c r="F65" s="241"/>
      <c r="G65" s="249"/>
      <c r="H65" s="249"/>
      <c r="I65" s="249"/>
      <c r="J65" s="77"/>
      <c r="K65" s="77"/>
      <c r="L65" s="77"/>
      <c r="M65" s="77"/>
      <c r="N65" s="77"/>
      <c r="O65" s="77"/>
      <c r="P65" s="77"/>
      <c r="Q65" s="77"/>
      <c r="R65" s="27"/>
      <c r="S65" s="27"/>
      <c r="T65" s="27"/>
      <c r="U65" s="21"/>
    </row>
    <row r="66" spans="1:21" ht="12.7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24"/>
      <c r="S66" s="24"/>
      <c r="T66" s="24"/>
      <c r="U66" s="24"/>
    </row>
    <row r="67" spans="1:21" ht="12.75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24"/>
      <c r="S67" s="24"/>
      <c r="T67" s="24"/>
      <c r="U67" s="24"/>
    </row>
    <row r="68" spans="1:21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24"/>
      <c r="S68" s="24"/>
      <c r="T68" s="24"/>
      <c r="U68" s="24"/>
    </row>
    <row r="69" spans="1:21" ht="12.75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24"/>
      <c r="S69" s="24"/>
      <c r="T69" s="24"/>
      <c r="U69" s="24"/>
    </row>
    <row r="70" spans="1:21" ht="12.75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24"/>
      <c r="S70" s="24"/>
      <c r="T70" s="24"/>
      <c r="U70" s="24"/>
    </row>
    <row r="71" spans="1:21" ht="12.75">
      <c r="A71" s="7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24"/>
      <c r="S71" s="24"/>
      <c r="T71" s="24"/>
      <c r="U71" s="24"/>
    </row>
    <row r="72" spans="1:21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24"/>
      <c r="S72" s="24"/>
      <c r="T72" s="24"/>
      <c r="U72" s="24"/>
    </row>
    <row r="73" spans="1:21" ht="12.75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24"/>
      <c r="S73" s="24"/>
      <c r="T73" s="24"/>
      <c r="U73" s="24"/>
    </row>
    <row r="74" spans="1:21" ht="12.75">
      <c r="A74" s="70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24"/>
      <c r="S74" s="24"/>
      <c r="T74" s="24"/>
      <c r="U74" s="24"/>
    </row>
    <row r="75" spans="1:21" ht="12.75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24"/>
      <c r="S75" s="24"/>
      <c r="T75" s="24"/>
      <c r="U75" s="24"/>
    </row>
    <row r="76" spans="1:21" ht="12.75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24"/>
      <c r="S76" s="24"/>
      <c r="T76" s="24"/>
      <c r="U76" s="24"/>
    </row>
    <row r="77" spans="1:21" ht="12.75">
      <c r="A77" s="70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24"/>
      <c r="S77" s="24"/>
      <c r="T77" s="24"/>
      <c r="U77" s="24"/>
    </row>
    <row r="78" spans="1:21" ht="12.75">
      <c r="A78" s="70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24"/>
      <c r="S78" s="24"/>
      <c r="T78" s="24"/>
      <c r="U78" s="24"/>
    </row>
    <row r="79" spans="1:21" ht="12.75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24"/>
      <c r="S79" s="24"/>
      <c r="T79" s="24"/>
      <c r="U79" s="24"/>
    </row>
    <row r="80" spans="1:17" ht="12.75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1:17" ht="12.75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1:17" ht="12.75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1:17" ht="12.75">
      <c r="A83" s="70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1:17" ht="12.75">
      <c r="A84" s="70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1:17" ht="12.75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1:17" ht="12.75">
      <c r="A86" s="70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1:17" ht="12.75">
      <c r="A87" s="70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2.75">
      <c r="A88" s="70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1:17" ht="12.75">
      <c r="A89" s="70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ht="12.75">
      <c r="A90" s="70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1:17" ht="12.75">
      <c r="A91" s="70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2.75">
      <c r="A92" s="70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1:17" ht="12.75">
      <c r="A93" s="70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1:17" ht="12.75">
      <c r="A94" s="70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1:17" ht="12.75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1:17" ht="12.75">
      <c r="A96" s="70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1:17" ht="12.75">
      <c r="A97" s="70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1:17" ht="12.75">
      <c r="A98" s="70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1:17" ht="12.75">
      <c r="A99" s="70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1:17" ht="12.75">
      <c r="A100" s="70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1:17" ht="12.75">
      <c r="A101" s="70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ht="12.75">
      <c r="A102" s="70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1:17" ht="12.75">
      <c r="A103" s="70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1:17" ht="12.75">
      <c r="A104" s="70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1:17" ht="12.75">
      <c r="A105" s="70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1:17" ht="12.75">
      <c r="A106" s="70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1:17" ht="12.75">
      <c r="A107" s="70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1:17" ht="12.75">
      <c r="A108" s="70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1:17" ht="12.75">
      <c r="A109" s="70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1:17" ht="12.75">
      <c r="A110" s="7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1:17" ht="12.75">
      <c r="A111" s="70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</row>
    <row r="112" spans="1:17" ht="12.75">
      <c r="A112" s="70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1:17" ht="12.75">
      <c r="A113" s="70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</row>
    <row r="114" spans="1:17" ht="12.75">
      <c r="A114" s="70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</row>
    <row r="115" spans="1:17" ht="12.75">
      <c r="A115" s="70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1:17" ht="12.75">
      <c r="A116" s="70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1:17" ht="12.75">
      <c r="A117" s="70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</row>
    <row r="118" spans="1:17" ht="12.75">
      <c r="A118" s="70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1:17" ht="12.75">
      <c r="A119" s="70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spans="1:17" ht="12.75">
      <c r="A120" s="70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ht="12.75">
      <c r="A121" s="70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</row>
    <row r="122" spans="1:17" ht="12.75">
      <c r="A122" s="70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</row>
    <row r="123" spans="1:17" ht="12.75">
      <c r="A123" s="70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ht="12.75">
      <c r="A124" s="70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</row>
    <row r="125" spans="1:17" ht="12.75">
      <c r="A125" s="70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</row>
    <row r="126" spans="1:17" ht="12.75">
      <c r="A126" s="70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</row>
    <row r="127" spans="1:17" ht="12.75">
      <c r="A127" s="70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</row>
    <row r="128" spans="1:17" ht="12.75">
      <c r="A128" s="70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spans="1:17" ht="12.75">
      <c r="A129" s="70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</row>
    <row r="130" spans="1:17" ht="12.75">
      <c r="A130" s="70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1:17" ht="12.75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7" ht="12.75">
      <c r="A132" s="70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</row>
    <row r="133" spans="1:17" ht="12.75">
      <c r="A133" s="70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spans="1:17" ht="12.75">
      <c r="A134" s="70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1:17" ht="12.75">
      <c r="A135" s="70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spans="1:17" ht="12.75">
      <c r="A136" s="70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1:17" ht="12.75">
      <c r="A137" s="70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spans="1:17" ht="12.75">
      <c r="A138" s="70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</row>
    <row r="139" spans="1:17" ht="12.75">
      <c r="A139" s="70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1:17" ht="12.75">
      <c r="A140" s="70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1:17" ht="12.75">
      <c r="A141" s="70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1:17" ht="12.75">
      <c r="A142" s="70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spans="1:17" ht="12.75">
      <c r="A143" s="70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ht="12.75">
      <c r="A144" s="70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</row>
    <row r="145" spans="1:17" ht="12.75">
      <c r="A145" s="70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</row>
    <row r="146" spans="1:17" ht="12.75">
      <c r="A146" s="70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spans="1:17" ht="12.75">
      <c r="A147" s="70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</row>
    <row r="148" spans="1:17" ht="12.75">
      <c r="A148" s="70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</row>
    <row r="149" spans="1:17" ht="12.7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1:17" ht="12.75">
      <c r="A150" s="70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1:17" ht="12.75">
      <c r="A151" s="70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1:17" ht="12.75">
      <c r="A152" s="70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</row>
    <row r="153" spans="1:17" ht="12.75">
      <c r="A153" s="70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</row>
    <row r="154" spans="1:17" ht="12.75">
      <c r="A154" s="70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1:17" ht="12.75">
      <c r="A155" s="70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1:17" ht="12.75">
      <c r="A156" s="70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1:17" ht="12.75">
      <c r="A157" s="70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1:17" ht="12.75">
      <c r="A158" s="70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ht="12.75">
      <c r="A159" s="70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</row>
    <row r="160" spans="1:17" ht="12.75">
      <c r="A160" s="70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</row>
    <row r="161" spans="1:17" ht="12.75">
      <c r="A161" s="70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ht="12.75">
      <c r="A162" s="70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</row>
    <row r="163" spans="1:17" ht="12.75">
      <c r="A163" s="70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</row>
  </sheetData>
  <sheetProtection/>
  <mergeCells count="34">
    <mergeCell ref="A1:Q1"/>
    <mergeCell ref="J3:K3"/>
    <mergeCell ref="L3:M3"/>
    <mergeCell ref="L4:L5"/>
    <mergeCell ref="M4:M5"/>
    <mergeCell ref="P4:P5"/>
    <mergeCell ref="N3:O3"/>
    <mergeCell ref="D2:I2"/>
    <mergeCell ref="Q4:Q5"/>
    <mergeCell ref="K4:K5"/>
    <mergeCell ref="O4:O5"/>
    <mergeCell ref="C2:C5"/>
    <mergeCell ref="A2:A5"/>
    <mergeCell ref="P3:Q3"/>
    <mergeCell ref="J4:J5"/>
    <mergeCell ref="J2:Q2"/>
    <mergeCell ref="N4:N5"/>
    <mergeCell ref="B2:B5"/>
    <mergeCell ref="A65:E65"/>
    <mergeCell ref="E3:E5"/>
    <mergeCell ref="A61:E61"/>
    <mergeCell ref="G65:I65"/>
    <mergeCell ref="G64:I64"/>
    <mergeCell ref="A64:E64"/>
    <mergeCell ref="G62:I62"/>
    <mergeCell ref="A62:E62"/>
    <mergeCell ref="D3:D5"/>
    <mergeCell ref="A63:E63"/>
    <mergeCell ref="F61:F65"/>
    <mergeCell ref="G63:I63"/>
    <mergeCell ref="G61:I61"/>
    <mergeCell ref="G4:I4"/>
    <mergeCell ref="F3:I3"/>
    <mergeCell ref="F4:F5"/>
  </mergeCells>
  <printOptions horizontalCentered="1" verticalCentered="1"/>
  <pageMargins left="0.75" right="0.3937007874015748" top="0.3937007874015748" bottom="0.3937007874015748" header="0.5118110236220472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ST01</dc:creator>
  <cp:keywords/>
  <dc:description/>
  <cp:lastModifiedBy>Мершина Наталья Юрьевна</cp:lastModifiedBy>
  <cp:lastPrinted>2018-07-06T07:56:45Z</cp:lastPrinted>
  <dcterms:created xsi:type="dcterms:W3CDTF">1997-11-25T07:18:51Z</dcterms:created>
  <dcterms:modified xsi:type="dcterms:W3CDTF">2019-01-28T12:55:28Z</dcterms:modified>
  <cp:category/>
  <cp:version/>
  <cp:contentType/>
  <cp:contentStatus/>
</cp:coreProperties>
</file>