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240" windowWidth="6510" windowHeight="6420" tabRatio="601" activeTab="0"/>
  </bookViews>
  <sheets>
    <sheet name="2011" sheetId="1" r:id="rId1"/>
    <sheet name="выписк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<sst xmlns="http://schemas.openxmlformats.org/spreadsheetml/2006/main" count="348" uniqueCount="200">
  <si>
    <t>Индекс</t>
  </si>
  <si>
    <t>Всего</t>
  </si>
  <si>
    <t>в том числе</t>
  </si>
  <si>
    <t>2 курс</t>
  </si>
  <si>
    <t>3 курс</t>
  </si>
  <si>
    <t>4 курс</t>
  </si>
  <si>
    <t>ОГСЭ.00</t>
  </si>
  <si>
    <t>ОГСЭ.01</t>
  </si>
  <si>
    <t>ОГСЭ.02</t>
  </si>
  <si>
    <t>ОГСЭ.03</t>
  </si>
  <si>
    <t>Иностранный язык</t>
  </si>
  <si>
    <t>ОГСЭ.04</t>
  </si>
  <si>
    <t>Физическая культура</t>
  </si>
  <si>
    <t>Основы философии</t>
  </si>
  <si>
    <t>ЕН.00</t>
  </si>
  <si>
    <t>ЕН.01</t>
  </si>
  <si>
    <t>Математика</t>
  </si>
  <si>
    <t>ЕН.02</t>
  </si>
  <si>
    <t>Безопасность жизнедеятельности</t>
  </si>
  <si>
    <t>Технические средства информатизации</t>
  </si>
  <si>
    <t>Русский язык</t>
  </si>
  <si>
    <t>Литература</t>
  </si>
  <si>
    <t>История</t>
  </si>
  <si>
    <t>Физика</t>
  </si>
  <si>
    <t>Биология</t>
  </si>
  <si>
    <t>ОБЖ</t>
  </si>
  <si>
    <t>1 курс</t>
  </si>
  <si>
    <t>5 сем.    16 нед.</t>
  </si>
  <si>
    <t>6 сем.     18 нед.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</si>
  <si>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</si>
  <si>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</si>
  <si>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</si>
  <si>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 xml:space="preserve">максимальная </t>
  </si>
  <si>
    <t xml:space="preserve">Самостоятельная работа </t>
  </si>
  <si>
    <t>Обязательная аудиторная</t>
  </si>
  <si>
    <t>всего занятий</t>
  </si>
  <si>
    <t>лекций</t>
  </si>
  <si>
    <t xml:space="preserve">лаб. и практ. занятий, вкл. Семинары </t>
  </si>
  <si>
    <r>
      <t xml:space="preserve">курсовых работ (проектов) </t>
    </r>
    <r>
      <rPr>
        <i/>
        <sz val="10"/>
        <rFont val="Times New Roman Cyr"/>
        <family val="0"/>
      </rPr>
      <t>для СПО</t>
    </r>
  </si>
  <si>
    <t>Распределение обязательной нагрузки по курсам и семестрам (час. в семестр)</t>
  </si>
  <si>
    <t>7 сем.     18 нед.</t>
  </si>
  <si>
    <t>8 сем.      21 нед.</t>
  </si>
  <si>
    <t>О.00</t>
  </si>
  <si>
    <t>Общеобразовательный цикл</t>
  </si>
  <si>
    <t>Обществознание (вкл. экономику и право)</t>
  </si>
  <si>
    <t>Информатика и ИКТ</t>
  </si>
  <si>
    <t>1 сем.  17 нед.</t>
  </si>
  <si>
    <t>2 сем.  22 нед.</t>
  </si>
  <si>
    <t>3 сем.    16 нед.</t>
  </si>
  <si>
    <t xml:space="preserve">4 сем.   15 нед. </t>
  </si>
  <si>
    <t>Математический и общий естественнонаучный цикл</t>
  </si>
  <si>
    <t>Элементы высшей математики</t>
  </si>
  <si>
    <t>Элементы математической логики</t>
  </si>
  <si>
    <t>П.00</t>
  </si>
  <si>
    <t xml:space="preserve">Профессиональный цикл </t>
  </si>
  <si>
    <t>ОП.00</t>
  </si>
  <si>
    <t>Общепрофессиональные дисциплины</t>
  </si>
  <si>
    <t>ОП.01</t>
  </si>
  <si>
    <t>ОП.02</t>
  </si>
  <si>
    <t>Операционные системы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</si>
  <si>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</si>
  <si>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</si>
  <si>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</si>
  <si>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</si>
  <si>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</si>
  <si>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</si>
  <si>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</si>
  <si>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</si>
  <si>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ПМ.00</t>
  </si>
  <si>
    <t>Профессиональные модули</t>
  </si>
  <si>
    <t>ПМ.01</t>
  </si>
  <si>
    <t>МДК.01.01.</t>
  </si>
  <si>
    <t>МДК.01.02.</t>
  </si>
  <si>
    <t>ПМ.02</t>
  </si>
  <si>
    <t>МДК.02.01</t>
  </si>
  <si>
    <t>МДК.02.02</t>
  </si>
  <si>
    <t>ПМ.03</t>
  </si>
  <si>
    <t>УП.01</t>
  </si>
  <si>
    <t>ПП.01</t>
  </si>
  <si>
    <t>Учебная практика</t>
  </si>
  <si>
    <t>Производственная практика (практика по профилю специальности)</t>
  </si>
  <si>
    <t>УП.02</t>
  </si>
  <si>
    <t>ПП.02</t>
  </si>
  <si>
    <t>УП.03</t>
  </si>
  <si>
    <t>ПП.03</t>
  </si>
  <si>
    <t>ВСЕГО</t>
  </si>
  <si>
    <t>ПДП</t>
  </si>
  <si>
    <t>Преддипломная практика</t>
  </si>
  <si>
    <t>** нед.</t>
  </si>
  <si>
    <t>ГИА</t>
  </si>
  <si>
    <t>Государственная итоговая аттестация</t>
  </si>
  <si>
    <t>Государственная (итоговая) аттестация</t>
  </si>
  <si>
    <r>
      <t>Консультации</t>
    </r>
    <r>
      <rPr>
        <sz val="12"/>
        <rFont val="Times New Roman Cyr"/>
        <family val="1"/>
      </rPr>
      <t xml:space="preserve"> на учебную группу по 100 часов в год (всего 400 часов )</t>
    </r>
  </si>
  <si>
    <t>1. Программа базовой подготовки</t>
  </si>
  <si>
    <t>1.1. Дипломный проект (работа)</t>
  </si>
  <si>
    <t>Выполнение дипломного проекта (работы) с _______по _______ (всего ______ нед.)</t>
  </si>
  <si>
    <t>дисциплин и МДК</t>
  </si>
  <si>
    <t>учебной практики</t>
  </si>
  <si>
    <t>производст. практики/ преддипл. практика</t>
  </si>
  <si>
    <t>экзаменов</t>
  </si>
  <si>
    <t>ОГСЭ.05*</t>
  </si>
  <si>
    <t>Введение в специальность*</t>
  </si>
  <si>
    <t>МДК.03.01.</t>
  </si>
  <si>
    <t>дифф. зачетов</t>
  </si>
  <si>
    <t xml:space="preserve">Основы теории информации </t>
  </si>
  <si>
    <t>Технологии физического уровня передачи данных</t>
  </si>
  <si>
    <t>Архитектура аппаратных средств</t>
  </si>
  <si>
    <t>Основы программирования и баз данных</t>
  </si>
  <si>
    <t>Электротехнические основы источников питания</t>
  </si>
  <si>
    <t>Инженерная компьютерная графика</t>
  </si>
  <si>
    <t>Метрология, стандартизация, сертификация и техническое регулирование</t>
  </si>
  <si>
    <t>Участие в проектировании сетевой инфраструктуры</t>
  </si>
  <si>
    <t>Организация, принципы построения и функционирования КС</t>
  </si>
  <si>
    <t>Математический аппарат для построения компьютерных сетей</t>
  </si>
  <si>
    <t>Программное обеспечение компьютерных сетей</t>
  </si>
  <si>
    <t>Организация администрирования компьютерных сетей</t>
  </si>
  <si>
    <t>Эксплуатация объектов сетевой инфраструктуры</t>
  </si>
  <si>
    <t>МДК.03.02.</t>
  </si>
  <si>
    <t>Безопасность функционирования информационных систем</t>
  </si>
  <si>
    <t>Выполнение работ по одной или нескольким профессиям, должностям служащих</t>
  </si>
  <si>
    <t>ПМ.04</t>
  </si>
  <si>
    <t>МДК.04.01.</t>
  </si>
  <si>
    <t>УП.04</t>
  </si>
  <si>
    <t>ПП.04</t>
  </si>
  <si>
    <t>ОП.11*</t>
  </si>
  <si>
    <t>64*</t>
  </si>
  <si>
    <t>32*</t>
  </si>
  <si>
    <t>96*</t>
  </si>
  <si>
    <t>48*</t>
  </si>
  <si>
    <t>16*</t>
  </si>
  <si>
    <t>22*</t>
  </si>
  <si>
    <t>10*</t>
  </si>
  <si>
    <t>Выполнение работ по профессии рабочего …</t>
  </si>
  <si>
    <t>Выписка из учебного плана по специальности 230111 - Компьютерные сети</t>
  </si>
  <si>
    <t>Организация сетевого администрирования</t>
  </si>
  <si>
    <t>Основы электротехники и микроэлектроники*</t>
  </si>
  <si>
    <t>0,Э</t>
  </si>
  <si>
    <t>0,ДЗ</t>
  </si>
  <si>
    <t>ДЗ,ДЗ</t>
  </si>
  <si>
    <t>ДЗ,Э</t>
  </si>
  <si>
    <t>ДЗ</t>
  </si>
  <si>
    <t>Э</t>
  </si>
  <si>
    <t>Вариативная часть</t>
  </si>
  <si>
    <t>зачетов</t>
  </si>
  <si>
    <t>0,ДЗ,0,ДЗ,ДЗ</t>
  </si>
  <si>
    <t xml:space="preserve"> ДЗ</t>
  </si>
  <si>
    <t>1.2. Государственные экзамены (при их наличии) – не предусмотрены</t>
  </si>
  <si>
    <t>ДЗ,ДЗ,ДЗ,ДЗ,ДЗ</t>
  </si>
  <si>
    <t>0/4/2</t>
  </si>
  <si>
    <t>0/1/3</t>
  </si>
  <si>
    <t>0/9/9</t>
  </si>
  <si>
    <t>0/2/1</t>
  </si>
  <si>
    <t>Основы исследовательской деятельности*</t>
  </si>
  <si>
    <t>Маркетинг*</t>
  </si>
  <si>
    <t>Менеджмент*</t>
  </si>
  <si>
    <t>ОП.22*</t>
  </si>
  <si>
    <t>ОП.16*</t>
  </si>
  <si>
    <t>ОП.17*</t>
  </si>
  <si>
    <t>ОП.18*</t>
  </si>
  <si>
    <t>ОП.19*</t>
  </si>
  <si>
    <t>Проектирование и сопровождение Web-сайтов*</t>
  </si>
  <si>
    <t>ОП.20*</t>
  </si>
  <si>
    <t>ОП.21*</t>
  </si>
  <si>
    <t>Наименование учебных циклов, разделов, модулей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</si>
  <si>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</si>
  <si>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</si>
  <si>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</si>
  <si>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Производственная практика (преддипломная)</t>
  </si>
  <si>
    <r>
      <t>Консультации</t>
    </r>
    <r>
      <rPr>
        <sz val="12"/>
        <rFont val="Times New Roman Cyr"/>
        <family val="1"/>
      </rPr>
      <t xml:space="preserve"> из расчёта 4 часа на одного обучающегося на каждый учебный год</t>
    </r>
  </si>
  <si>
    <t>1.1. Выпускная квалификационная работа</t>
  </si>
  <si>
    <t>2. План учебного процесса</t>
  </si>
  <si>
    <t>Выполнение работ по одной или нескольким профессиям рабочих, должностям служащих</t>
  </si>
  <si>
    <t>Выполнение работ по профессии - Наладчик компьютерных сетей</t>
  </si>
  <si>
    <t>ДЗ, ДЗ</t>
  </si>
  <si>
    <t>0/12/0</t>
  </si>
  <si>
    <t>0/2/0</t>
  </si>
  <si>
    <t>Прикладное программное обеспечение*</t>
  </si>
  <si>
    <t>0/26/15</t>
  </si>
  <si>
    <t>0/17/6</t>
  </si>
  <si>
    <t>Электротехнические измерения*</t>
  </si>
  <si>
    <t>Экономика организации*</t>
  </si>
  <si>
    <t>0/2/3</t>
  </si>
  <si>
    <t>Астрономия</t>
  </si>
  <si>
    <t>Основы исследовательской деятельности</t>
  </si>
  <si>
    <t>0/12/3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</si>
  <si>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</si>
  <si>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</si>
  <si>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</si>
  <si>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</si>
  <si>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</si>
  <si>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</si>
  <si>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</si>
  <si>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</si>
  <si>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</si>
  <si>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</si>
  <si>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</si>
  <si>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</si>
  <si>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</si>
  <si>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Подготовка выпускной квалификационной работы с 20.05.2022 по 16.06.2022, (всего 4 нед.)</t>
  </si>
  <si>
    <t>Защита выпускной квалификационной работы с 17.06.2022 по 30.06.2022 (всего 2 нед.)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</si>
</sst>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mmm/yyyy"/>
    <numFmt numFmtId="180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i/>
      <sz val="10"/>
      <name val="Times New Roman Cyr"/>
      <family val="0"/>
    </font>
    <font>
      <sz val="12"/>
      <color indexed="9"/>
      <name val="Times New Roman Cyr"/>
      <family val="1"/>
    </font>
    <font>
      <sz val="12"/>
      <color indexed="43"/>
      <name val="Times New Roman Cyr"/>
      <family val="1"/>
    </font>
    <font>
      <b/>
      <sz val="12"/>
      <color indexed="43"/>
      <name val="Times New Roman Cyr"/>
      <family val="1"/>
    </font>
    <font>
      <sz val="10"/>
      <color indexed="43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justify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center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1" fontId="9" fillId="0" borderId="22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justify" vertical="justify"/>
    </xf>
    <xf numFmtId="0" fontId="7" fillId="33" borderId="2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1" fontId="7" fillId="33" borderId="13" xfId="0" applyNumberFormat="1" applyFont="1" applyFill="1" applyBorder="1" applyAlignment="1">
      <alignment horizontal="left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justify" vertical="justify"/>
    </xf>
    <xf numFmtId="1" fontId="7" fillId="33" borderId="23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justify" vertical="center"/>
    </xf>
    <xf numFmtId="0" fontId="7" fillId="0" borderId="22" xfId="0" applyFont="1" applyBorder="1" applyAlignment="1">
      <alignment horizontal="justify" vertical="center"/>
    </xf>
    <xf numFmtId="0" fontId="9" fillId="0" borderId="25" xfId="0" applyFont="1" applyBorder="1" applyAlignment="1">
      <alignment horizontal="center" wrapText="1"/>
    </xf>
    <xf numFmtId="0" fontId="7" fillId="33" borderId="23" xfId="0" applyFont="1" applyFill="1" applyBorder="1" applyAlignment="1">
      <alignment horizontal="justify" vertical="justify"/>
    </xf>
    <xf numFmtId="0" fontId="7" fillId="33" borderId="2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wrapText="1"/>
    </xf>
    <xf numFmtId="0" fontId="7" fillId="33" borderId="30" xfId="0" applyFont="1" applyFill="1" applyBorder="1" applyAlignment="1">
      <alignment horizontal="center" vertical="center"/>
    </xf>
    <xf numFmtId="1" fontId="7" fillId="33" borderId="31" xfId="0" applyNumberFormat="1" applyFont="1" applyFill="1" applyBorder="1" applyAlignment="1">
      <alignment horizontal="left" vertical="center" wrapText="1"/>
    </xf>
    <xf numFmtId="1" fontId="7" fillId="33" borderId="31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justify" vertical="center"/>
    </xf>
    <xf numFmtId="0" fontId="7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1" fontId="7" fillId="35" borderId="22" xfId="0" applyNumberFormat="1" applyFont="1" applyFill="1" applyBorder="1" applyAlignment="1">
      <alignment horizontal="center" vertical="center"/>
    </xf>
    <xf numFmtId="1" fontId="7" fillId="33" borderId="26" xfId="0" applyNumberFormat="1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left" wrapText="1"/>
    </xf>
    <xf numFmtId="0" fontId="9" fillId="37" borderId="22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wrapText="1"/>
    </xf>
    <xf numFmtId="0" fontId="9" fillId="37" borderId="39" xfId="0" applyFont="1" applyFill="1" applyBorder="1" applyAlignment="1">
      <alignment horizontal="left" vertical="center" wrapText="1"/>
    </xf>
    <xf numFmtId="0" fontId="9" fillId="37" borderId="13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/>
    </xf>
    <xf numFmtId="0" fontId="9" fillId="37" borderId="41" xfId="0" applyFont="1" applyFill="1" applyBorder="1" applyAlignment="1">
      <alignment horizontal="left" vertical="center" wrapText="1"/>
    </xf>
    <xf numFmtId="0" fontId="9" fillId="37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33" borderId="44" xfId="0" applyFont="1" applyFill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wrapText="1"/>
    </xf>
    <xf numFmtId="0" fontId="7" fillId="33" borderId="46" xfId="0" applyFont="1" applyFill="1" applyBorder="1" applyAlignment="1">
      <alignment horizontal="center"/>
    </xf>
    <xf numFmtId="0" fontId="9" fillId="37" borderId="35" xfId="0" applyFont="1" applyFill="1" applyBorder="1" applyAlignment="1">
      <alignment horizontal="center"/>
    </xf>
    <xf numFmtId="0" fontId="9" fillId="37" borderId="37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/>
    </xf>
    <xf numFmtId="0" fontId="9" fillId="37" borderId="41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/>
    </xf>
    <xf numFmtId="0" fontId="9" fillId="37" borderId="41" xfId="0" applyFont="1" applyFill="1" applyBorder="1" applyAlignment="1">
      <alignment horizontal="center" vertical="center"/>
    </xf>
    <xf numFmtId="1" fontId="7" fillId="33" borderId="40" xfId="0" applyNumberFormat="1" applyFont="1" applyFill="1" applyBorder="1" applyAlignment="1">
      <alignment horizontal="center" vertical="center"/>
    </xf>
    <xf numFmtId="1" fontId="7" fillId="35" borderId="25" xfId="0" applyNumberFormat="1" applyFont="1" applyFill="1" applyBorder="1" applyAlignment="1">
      <alignment horizontal="center" vertical="center"/>
    </xf>
    <xf numFmtId="1" fontId="7" fillId="35" borderId="11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/>
    </xf>
    <xf numFmtId="0" fontId="9" fillId="0" borderId="37" xfId="0" applyFont="1" applyBorder="1" applyAlignment="1">
      <alignment/>
    </xf>
    <xf numFmtId="0" fontId="15" fillId="0" borderId="47" xfId="0" applyFont="1" applyBorder="1" applyAlignment="1">
      <alignment/>
    </xf>
    <xf numFmtId="0" fontId="9" fillId="0" borderId="35" xfId="0" applyFont="1" applyBorder="1" applyAlignment="1">
      <alignment horizontal="justify" vertical="justify"/>
    </xf>
    <xf numFmtId="0" fontId="9" fillId="0" borderId="47" xfId="0" applyFont="1" applyBorder="1" applyAlignment="1">
      <alignment horizontal="justify" vertical="justify"/>
    </xf>
    <xf numFmtId="0" fontId="7" fillId="33" borderId="45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justify" vertical="justify"/>
    </xf>
    <xf numFmtId="0" fontId="9" fillId="0" borderId="37" xfId="0" applyFont="1" applyBorder="1" applyAlignment="1">
      <alignment horizontal="justify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1" fontId="7" fillId="33" borderId="46" xfId="0" applyNumberFormat="1" applyFont="1" applyFill="1" applyBorder="1" applyAlignment="1">
      <alignment horizontal="left" vertical="center" wrapText="1"/>
    </xf>
    <xf numFmtId="0" fontId="7" fillId="35" borderId="35" xfId="0" applyFont="1" applyFill="1" applyBorder="1" applyAlignment="1">
      <alignment horizontal="left" vertical="center" wrapText="1"/>
    </xf>
    <xf numFmtId="0" fontId="7" fillId="35" borderId="37" xfId="0" applyFont="1" applyFill="1" applyBorder="1" applyAlignment="1">
      <alignment horizontal="left" vertical="center" wrapText="1"/>
    </xf>
    <xf numFmtId="0" fontId="7" fillId="36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7" fillId="33" borderId="46" xfId="0" applyFont="1" applyFill="1" applyBorder="1" applyAlignment="1">
      <alignment horizontal="justify" vertical="center"/>
    </xf>
    <xf numFmtId="0" fontId="7" fillId="33" borderId="46" xfId="0" applyFont="1" applyFill="1" applyBorder="1" applyAlignment="1">
      <alignment horizontal="justify" vertical="justify"/>
    </xf>
    <xf numFmtId="0" fontId="7" fillId="0" borderId="48" xfId="0" applyFont="1" applyBorder="1" applyAlignment="1">
      <alignment horizontal="justify" vertical="center"/>
    </xf>
    <xf numFmtId="0" fontId="7" fillId="0" borderId="41" xfId="0" applyFont="1" applyBorder="1" applyAlignment="1">
      <alignment horizontal="justify" vertical="center"/>
    </xf>
    <xf numFmtId="49" fontId="7" fillId="33" borderId="46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49" fontId="7" fillId="35" borderId="37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" fontId="7" fillId="33" borderId="26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7" fillId="33" borderId="49" xfId="0" applyNumberFormat="1" applyFont="1" applyFill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7" fillId="35" borderId="24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/>
    </xf>
    <xf numFmtId="1" fontId="7" fillId="36" borderId="14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1" fontId="7" fillId="0" borderId="48" xfId="0" applyNumberFormat="1" applyFont="1" applyFill="1" applyBorder="1" applyAlignment="1">
      <alignment horizontal="center" vertical="center" textRotation="90"/>
    </xf>
    <xf numFmtId="1" fontId="7" fillId="0" borderId="37" xfId="0" applyNumberFormat="1" applyFont="1" applyFill="1" applyBorder="1" applyAlignment="1">
      <alignment horizontal="center" vertical="center" textRotation="90"/>
    </xf>
    <xf numFmtId="1" fontId="7" fillId="0" borderId="41" xfId="0" applyNumberFormat="1" applyFont="1" applyFill="1" applyBorder="1" applyAlignment="1">
      <alignment horizontal="center" vertical="center" textRotation="90"/>
    </xf>
    <xf numFmtId="1" fontId="9" fillId="0" borderId="28" xfId="0" applyNumberFormat="1" applyFont="1" applyBorder="1" applyAlignment="1">
      <alignment horizontal="left" vertical="center"/>
    </xf>
    <xf numFmtId="1" fontId="9" fillId="0" borderId="18" xfId="0" applyNumberFormat="1" applyFont="1" applyBorder="1" applyAlignment="1">
      <alignment horizontal="left" vertical="center"/>
    </xf>
    <xf numFmtId="1" fontId="9" fillId="0" borderId="19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1" fontId="7" fillId="0" borderId="32" xfId="0" applyNumberFormat="1" applyFont="1" applyFill="1" applyBorder="1" applyAlignment="1">
      <alignment horizontal="center" vertical="center" textRotation="90"/>
    </xf>
    <xf numFmtId="1" fontId="7" fillId="0" borderId="33" xfId="0" applyNumberFormat="1" applyFont="1" applyFill="1" applyBorder="1" applyAlignment="1">
      <alignment horizontal="center" vertical="center" textRotation="90"/>
    </xf>
    <xf numFmtId="1" fontId="7" fillId="0" borderId="31" xfId="0" applyNumberFormat="1" applyFont="1" applyFill="1" applyBorder="1" applyAlignment="1">
      <alignment horizontal="center" vertical="center" textRotation="90"/>
    </xf>
    <xf numFmtId="1" fontId="9" fillId="0" borderId="20" xfId="0" applyNumberFormat="1" applyFont="1" applyBorder="1" applyAlignment="1">
      <alignment horizontal="left" vertical="center"/>
    </xf>
    <xf numFmtId="1" fontId="9" fillId="0" borderId="60" xfId="0" applyNumberFormat="1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22" xfId="0" applyBorder="1" applyAlignment="1">
      <alignment wrapText="1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5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8" fillId="34" borderId="3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textRotation="90" wrapText="1"/>
    </xf>
    <xf numFmtId="0" fontId="1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1" fontId="9" fillId="0" borderId="67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&#1052;&#1086;&#1080;%20&#1076;&#1086;&#1082;&#1091;&#1084;&#1077;&#1085;&#1090;&#1099;\&#1085;&#1086;&#1074;&#1099;&#1077;%20&#1075;&#1086;&#1089;%201\&#1055;&#1059;\&#1087;&#1083;&#1072;&#1085;&#1099;%202012\&#1082;&#1086;&#1084;&#1087;&#1100;&#1102;&#1090;&#1077;&#1088;&#1085;&#1099;&#1077;%20&#1089;&#1077;&#1090;&#1080;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выписки"/>
    </sheetNames>
    <sheetDataSet>
      <sheetData sheetId="0">
        <row r="41">
          <cell r="A41" t="str">
            <v>ОП.11*</v>
          </cell>
          <cell r="B41" t="str">
            <v>Основы электротехники и микроэлектроники*</v>
          </cell>
          <cell r="C41" t="str">
            <v>ДЗ</v>
          </cell>
          <cell r="I41">
            <v>0</v>
          </cell>
        </row>
        <row r="42">
          <cell r="A42" t="str">
            <v>ОП.12*</v>
          </cell>
          <cell r="B42" t="str">
            <v>Распределенные сети передачи данных*</v>
          </cell>
          <cell r="C42" t="str">
            <v>ДЗ</v>
          </cell>
          <cell r="E42">
            <v>47</v>
          </cell>
          <cell r="G42">
            <v>50</v>
          </cell>
          <cell r="H42">
            <v>44</v>
          </cell>
          <cell r="I42">
            <v>0</v>
          </cell>
        </row>
        <row r="43">
          <cell r="A43" t="str">
            <v>ОП.13*</v>
          </cell>
          <cell r="C43" t="str">
            <v>ДЗ</v>
          </cell>
          <cell r="E43">
            <v>67</v>
          </cell>
          <cell r="I43">
            <v>0</v>
          </cell>
        </row>
        <row r="44">
          <cell r="A44" t="str">
            <v>ОП.14*</v>
          </cell>
          <cell r="C44" t="str">
            <v>ДЗ</v>
          </cell>
          <cell r="E44">
            <v>40</v>
          </cell>
          <cell r="G44">
            <v>50</v>
          </cell>
          <cell r="H44">
            <v>30</v>
          </cell>
          <cell r="I44">
            <v>0</v>
          </cell>
        </row>
        <row r="45">
          <cell r="A45" t="str">
            <v>ОП.15*</v>
          </cell>
          <cell r="C45" t="str">
            <v>ДЗ</v>
          </cell>
          <cell r="I45">
            <v>0</v>
          </cell>
        </row>
        <row r="47">
          <cell r="C47" t="str">
            <v>ДЗ</v>
          </cell>
          <cell r="E47">
            <v>36</v>
          </cell>
          <cell r="G47">
            <v>42</v>
          </cell>
          <cell r="H47">
            <v>30</v>
          </cell>
          <cell r="I47">
            <v>0</v>
          </cell>
        </row>
        <row r="48">
          <cell r="B48" t="str">
            <v>Охрана труда*</v>
          </cell>
          <cell r="C48" t="str">
            <v>ДЗ</v>
          </cell>
          <cell r="E48">
            <v>38</v>
          </cell>
          <cell r="H48">
            <v>30</v>
          </cell>
          <cell r="I48">
            <v>0</v>
          </cell>
        </row>
        <row r="49">
          <cell r="C49" t="str">
            <v>ДЗ</v>
          </cell>
          <cell r="E49">
            <v>45</v>
          </cell>
          <cell r="H49">
            <v>50</v>
          </cell>
          <cell r="I49">
            <v>0</v>
          </cell>
        </row>
        <row r="50">
          <cell r="B50" t="str">
            <v>Системное программирование*</v>
          </cell>
          <cell r="C50" t="str">
            <v>ДЗ</v>
          </cell>
          <cell r="E50">
            <v>45</v>
          </cell>
          <cell r="H50">
            <v>54</v>
          </cell>
          <cell r="I50">
            <v>0</v>
          </cell>
        </row>
        <row r="51">
          <cell r="B51" t="str">
            <v>Системы инженерного обеспечения компьютерных сетей* </v>
          </cell>
          <cell r="C51" t="str">
            <v>ДЗ</v>
          </cell>
          <cell r="E51">
            <v>18</v>
          </cell>
          <cell r="G51">
            <v>20</v>
          </cell>
          <cell r="H51">
            <v>16</v>
          </cell>
          <cell r="I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84"/>
  <sheetViews>
    <sheetView tabSelected="1" zoomScale="75" zoomScaleNormal="75" zoomScaleSheetLayoutView="50" zoomScalePageLayoutView="0" workbookViewId="0" topLeftCell="A1">
      <pane xSplit="2" ySplit="6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70" sqref="R70"/>
    </sheetView>
  </sheetViews>
  <sheetFormatPr defaultColWidth="9.00390625" defaultRowHeight="12.75"/>
  <cols>
    <col min="1" max="1" width="15.125" style="1" bestFit="1" customWidth="1"/>
    <col min="2" max="2" width="39.75390625" style="2" customWidth="1"/>
    <col min="3" max="3" width="19.75390625" style="2" customWidth="1"/>
    <col min="4" max="4" width="14.125" style="2" bestFit="1" customWidth="1"/>
    <col min="5" max="6" width="10.00390625" style="2" customWidth="1"/>
    <col min="7" max="7" width="9.625" style="2" customWidth="1"/>
    <col min="8" max="8" width="12.125" style="2" customWidth="1"/>
    <col min="9" max="9" width="9.25390625" style="2" customWidth="1"/>
    <col min="10" max="16384" width="9.125" style="2" customWidth="1"/>
  </cols>
  <sheetData>
    <row r="1" spans="1:9" ht="32.25" customHeight="1" thickBot="1">
      <c r="A1" s="206" t="s">
        <v>170</v>
      </c>
      <c r="B1" s="207"/>
      <c r="C1" s="207"/>
      <c r="D1" s="207"/>
      <c r="E1" s="207"/>
      <c r="F1" s="207"/>
      <c r="G1" s="207"/>
      <c r="H1" s="207"/>
      <c r="I1" s="207"/>
    </row>
    <row r="2" spans="1:9" ht="36" customHeight="1">
      <c r="A2" s="239" t="s">
        <v>0</v>
      </c>
      <c r="B2" s="245" t="s">
        <v>163</v>
      </c>
      <c r="C2" s="247" t="s">
        <v>30</v>
      </c>
      <c r="D2" s="239" t="s">
        <v>31</v>
      </c>
      <c r="E2" s="242"/>
      <c r="F2" s="242"/>
      <c r="G2" s="242"/>
      <c r="H2" s="242"/>
      <c r="I2" s="295"/>
    </row>
    <row r="3" spans="1:9" ht="27" customHeight="1">
      <c r="A3" s="240"/>
      <c r="B3" s="246"/>
      <c r="C3" s="248"/>
      <c r="D3" s="250" t="s">
        <v>32</v>
      </c>
      <c r="E3" s="214" t="s">
        <v>33</v>
      </c>
      <c r="F3" s="244" t="s">
        <v>34</v>
      </c>
      <c r="G3" s="244"/>
      <c r="H3" s="244"/>
      <c r="I3" s="252"/>
    </row>
    <row r="4" spans="1:9" ht="27" customHeight="1">
      <c r="A4" s="240"/>
      <c r="B4" s="246"/>
      <c r="C4" s="248"/>
      <c r="D4" s="250"/>
      <c r="E4" s="214"/>
      <c r="F4" s="214" t="s">
        <v>35</v>
      </c>
      <c r="G4" s="243" t="s">
        <v>2</v>
      </c>
      <c r="H4" s="243"/>
      <c r="I4" s="296"/>
    </row>
    <row r="5" spans="1:9" ht="75" customHeight="1" thickBot="1">
      <c r="A5" s="241"/>
      <c r="B5" s="246"/>
      <c r="C5" s="249"/>
      <c r="D5" s="251"/>
      <c r="E5" s="215"/>
      <c r="F5" s="215"/>
      <c r="G5" s="122" t="s">
        <v>36</v>
      </c>
      <c r="H5" s="122" t="s">
        <v>37</v>
      </c>
      <c r="I5" s="297" t="s">
        <v>38</v>
      </c>
    </row>
    <row r="6" spans="1:9" ht="15.75" customHeight="1" thickBot="1">
      <c r="A6" s="130">
        <v>1</v>
      </c>
      <c r="B6" s="130">
        <v>2</v>
      </c>
      <c r="C6" s="130">
        <v>3</v>
      </c>
      <c r="D6" s="128">
        <v>4</v>
      </c>
      <c r="E6" s="123">
        <v>5</v>
      </c>
      <c r="F6" s="123">
        <v>6</v>
      </c>
      <c r="G6" s="123">
        <v>7</v>
      </c>
      <c r="H6" s="123">
        <v>8</v>
      </c>
      <c r="I6" s="124">
        <v>9</v>
      </c>
    </row>
    <row r="7" spans="1:27" s="14" customFormat="1" ht="16.5" thickBot="1">
      <c r="A7" s="132" t="s">
        <v>42</v>
      </c>
      <c r="B7" s="131" t="s">
        <v>43</v>
      </c>
      <c r="C7" s="132" t="s">
        <v>184</v>
      </c>
      <c r="D7" s="129">
        <f>SUM(D8:D20)</f>
        <v>2106</v>
      </c>
      <c r="E7" s="51">
        <f>SUM(E8:E20)</f>
        <v>702</v>
      </c>
      <c r="F7" s="51">
        <f>SUM(F8:F20)</f>
        <v>1404</v>
      </c>
      <c r="G7" s="51">
        <f>SUM(G8:G20)</f>
        <v>1001</v>
      </c>
      <c r="H7" s="51">
        <f>SUM(H8:H20)</f>
        <v>403</v>
      </c>
      <c r="I7" s="125">
        <f>SUM(I8:I20)</f>
        <v>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1" s="3" customFormat="1" ht="15.75" customHeight="1">
      <c r="A8" s="133" t="s">
        <v>185</v>
      </c>
      <c r="B8" s="110" t="s">
        <v>20</v>
      </c>
      <c r="C8" s="137" t="s">
        <v>136</v>
      </c>
      <c r="D8" s="113">
        <f>SUM(E8:F8)</f>
        <v>98</v>
      </c>
      <c r="E8" s="111">
        <v>20</v>
      </c>
      <c r="F8" s="111">
        <f>SUM(G8:I8)</f>
        <v>78</v>
      </c>
      <c r="G8" s="111">
        <v>78</v>
      </c>
      <c r="H8" s="111">
        <v>0</v>
      </c>
      <c r="I8" s="112">
        <v>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3" customFormat="1" ht="15.75" customHeight="1">
      <c r="A9" s="134" t="s">
        <v>186</v>
      </c>
      <c r="B9" s="114" t="s">
        <v>21</v>
      </c>
      <c r="C9" s="138" t="s">
        <v>137</v>
      </c>
      <c r="D9" s="117">
        <f aca="true" t="shared" si="0" ref="D9:D20">SUM(E9:F9)</f>
        <v>159</v>
      </c>
      <c r="E9" s="115">
        <v>42</v>
      </c>
      <c r="F9" s="115">
        <f aca="true" t="shared" si="1" ref="F9:F20">SUM(G9:I9)</f>
        <v>117</v>
      </c>
      <c r="G9" s="115">
        <v>117</v>
      </c>
      <c r="H9" s="115">
        <v>0</v>
      </c>
      <c r="I9" s="116"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3" customFormat="1" ht="15.75" customHeight="1">
      <c r="A10" s="134" t="s">
        <v>187</v>
      </c>
      <c r="B10" s="118" t="s">
        <v>10</v>
      </c>
      <c r="C10" s="138" t="s">
        <v>137</v>
      </c>
      <c r="D10" s="117">
        <f t="shared" si="0"/>
        <v>142</v>
      </c>
      <c r="E10" s="115">
        <v>25</v>
      </c>
      <c r="F10" s="115">
        <v>117</v>
      </c>
      <c r="G10" s="115">
        <v>0</v>
      </c>
      <c r="H10" s="115">
        <v>117</v>
      </c>
      <c r="I10" s="116"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3" customFormat="1" ht="15.75" customHeight="1">
      <c r="A11" s="134" t="s">
        <v>188</v>
      </c>
      <c r="B11" s="114" t="s">
        <v>22</v>
      </c>
      <c r="C11" s="138" t="s">
        <v>137</v>
      </c>
      <c r="D11" s="117">
        <f t="shared" si="0"/>
        <v>154</v>
      </c>
      <c r="E11" s="115">
        <v>37</v>
      </c>
      <c r="F11" s="115">
        <f t="shared" si="1"/>
        <v>117</v>
      </c>
      <c r="G11" s="115">
        <v>117</v>
      </c>
      <c r="H11" s="115">
        <v>0</v>
      </c>
      <c r="I11" s="116"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.75" customHeight="1">
      <c r="A12" s="134" t="s">
        <v>189</v>
      </c>
      <c r="B12" s="114" t="s">
        <v>44</v>
      </c>
      <c r="C12" s="138" t="s">
        <v>137</v>
      </c>
      <c r="D12" s="117">
        <f t="shared" si="0"/>
        <v>98</v>
      </c>
      <c r="E12" s="115">
        <v>20</v>
      </c>
      <c r="F12" s="115">
        <f t="shared" si="1"/>
        <v>78</v>
      </c>
      <c r="G12" s="115">
        <v>78</v>
      </c>
      <c r="H12" s="115">
        <v>0</v>
      </c>
      <c r="I12" s="116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3" customFormat="1" ht="15.75" customHeight="1">
      <c r="A13" s="134" t="s">
        <v>190</v>
      </c>
      <c r="B13" s="114" t="s">
        <v>24</v>
      </c>
      <c r="C13" s="138" t="s">
        <v>137</v>
      </c>
      <c r="D13" s="117">
        <f t="shared" si="0"/>
        <v>114</v>
      </c>
      <c r="E13" s="115">
        <v>36</v>
      </c>
      <c r="F13" s="115">
        <f t="shared" si="1"/>
        <v>78</v>
      </c>
      <c r="G13" s="115">
        <v>52</v>
      </c>
      <c r="H13" s="115">
        <v>26</v>
      </c>
      <c r="I13" s="116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3" customFormat="1" ht="15.75" customHeight="1">
      <c r="A14" s="134" t="s">
        <v>191</v>
      </c>
      <c r="B14" s="114" t="s">
        <v>182</v>
      </c>
      <c r="C14" s="138" t="s">
        <v>137</v>
      </c>
      <c r="D14" s="117">
        <f t="shared" si="0"/>
        <v>59</v>
      </c>
      <c r="E14" s="115">
        <v>25</v>
      </c>
      <c r="F14" s="115">
        <f t="shared" si="1"/>
        <v>34</v>
      </c>
      <c r="G14" s="115">
        <v>34</v>
      </c>
      <c r="H14" s="115">
        <v>0</v>
      </c>
      <c r="I14" s="116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3" customFormat="1" ht="15.75" customHeight="1">
      <c r="A15" s="134" t="s">
        <v>192</v>
      </c>
      <c r="B15" s="114" t="s">
        <v>12</v>
      </c>
      <c r="C15" s="138" t="s">
        <v>137</v>
      </c>
      <c r="D15" s="117">
        <f t="shared" si="0"/>
        <v>367</v>
      </c>
      <c r="E15" s="115">
        <v>250</v>
      </c>
      <c r="F15" s="115">
        <f t="shared" si="1"/>
        <v>117</v>
      </c>
      <c r="G15" s="115">
        <v>0</v>
      </c>
      <c r="H15" s="115">
        <v>117</v>
      </c>
      <c r="I15" s="116"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3" customFormat="1" ht="15.75" customHeight="1">
      <c r="A16" s="134" t="s">
        <v>193</v>
      </c>
      <c r="B16" s="114" t="s">
        <v>25</v>
      </c>
      <c r="C16" s="138" t="s">
        <v>137</v>
      </c>
      <c r="D16" s="117">
        <f t="shared" si="0"/>
        <v>136</v>
      </c>
      <c r="E16" s="115">
        <v>66</v>
      </c>
      <c r="F16" s="115">
        <f t="shared" si="1"/>
        <v>70</v>
      </c>
      <c r="G16" s="115">
        <v>70</v>
      </c>
      <c r="H16" s="115">
        <v>0</v>
      </c>
      <c r="I16" s="116"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3" customFormat="1" ht="15.75" customHeight="1">
      <c r="A17" s="135" t="s">
        <v>194</v>
      </c>
      <c r="B17" s="119" t="s">
        <v>183</v>
      </c>
      <c r="C17" s="139" t="s">
        <v>140</v>
      </c>
      <c r="D17" s="117">
        <f>SUM(E17:F17)</f>
        <v>49</v>
      </c>
      <c r="E17" s="115">
        <v>5</v>
      </c>
      <c r="F17" s="115">
        <f t="shared" si="1"/>
        <v>44</v>
      </c>
      <c r="G17" s="115">
        <v>22</v>
      </c>
      <c r="H17" s="115">
        <v>22</v>
      </c>
      <c r="I17" s="116"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3" customFormat="1" ht="15.75" customHeight="1">
      <c r="A18" s="134" t="s">
        <v>195</v>
      </c>
      <c r="B18" s="114" t="s">
        <v>16</v>
      </c>
      <c r="C18" s="138" t="s">
        <v>139</v>
      </c>
      <c r="D18" s="117">
        <f t="shared" si="0"/>
        <v>360</v>
      </c>
      <c r="E18" s="115">
        <v>70</v>
      </c>
      <c r="F18" s="115">
        <f t="shared" si="1"/>
        <v>290</v>
      </c>
      <c r="G18" s="115">
        <v>290</v>
      </c>
      <c r="H18" s="115">
        <v>0</v>
      </c>
      <c r="I18" s="116"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3" customFormat="1" ht="15.75" customHeight="1">
      <c r="A19" s="134" t="s">
        <v>196</v>
      </c>
      <c r="B19" s="114" t="s">
        <v>45</v>
      </c>
      <c r="C19" s="138" t="s">
        <v>139</v>
      </c>
      <c r="D19" s="117">
        <f t="shared" si="0"/>
        <v>165</v>
      </c>
      <c r="E19" s="115">
        <v>70</v>
      </c>
      <c r="F19" s="115">
        <f t="shared" si="1"/>
        <v>95</v>
      </c>
      <c r="G19" s="115">
        <v>0</v>
      </c>
      <c r="H19" s="115">
        <v>95</v>
      </c>
      <c r="I19" s="116"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3" customFormat="1" ht="15.75" customHeight="1" thickBot="1">
      <c r="A20" s="136" t="s">
        <v>197</v>
      </c>
      <c r="B20" s="126" t="s">
        <v>23</v>
      </c>
      <c r="C20" s="140" t="s">
        <v>137</v>
      </c>
      <c r="D20" s="127">
        <f t="shared" si="0"/>
        <v>205</v>
      </c>
      <c r="E20" s="120">
        <v>36</v>
      </c>
      <c r="F20" s="120">
        <f t="shared" si="1"/>
        <v>169</v>
      </c>
      <c r="G20" s="120">
        <v>143</v>
      </c>
      <c r="H20" s="120">
        <v>26</v>
      </c>
      <c r="I20" s="121"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3" customFormat="1" ht="32.25" thickBot="1">
      <c r="A21" s="145" t="s">
        <v>6</v>
      </c>
      <c r="B21" s="158" t="s">
        <v>164</v>
      </c>
      <c r="C21" s="181" t="s">
        <v>174</v>
      </c>
      <c r="D21" s="195">
        <f>SUM(D22:D26)</f>
        <v>722</v>
      </c>
      <c r="E21" s="60">
        <f>SUM(E22:E26)</f>
        <v>232</v>
      </c>
      <c r="F21" s="60">
        <f>SUM(F22:F26)</f>
        <v>490</v>
      </c>
      <c r="G21" s="60">
        <f>SUM(G22:G26)</f>
        <v>144</v>
      </c>
      <c r="H21" s="60">
        <f>SUM(H22:H26)</f>
        <v>346</v>
      </c>
      <c r="I21" s="61">
        <f>SUM(I22:I26)</f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3" customFormat="1" ht="17.25" customHeight="1">
      <c r="A22" s="146" t="s">
        <v>7</v>
      </c>
      <c r="B22" s="159" t="s">
        <v>13</v>
      </c>
      <c r="C22" s="182" t="s">
        <v>140</v>
      </c>
      <c r="D22" s="196">
        <f>SUM(E22:F22)</f>
        <v>60</v>
      </c>
      <c r="E22" s="55">
        <v>12</v>
      </c>
      <c r="F22" s="50">
        <f>SUM(G22:I22)</f>
        <v>48</v>
      </c>
      <c r="G22" s="50">
        <v>48</v>
      </c>
      <c r="H22" s="50">
        <v>0</v>
      </c>
      <c r="I22" s="56"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3" customFormat="1" ht="18" customHeight="1">
      <c r="A23" s="147" t="s">
        <v>8</v>
      </c>
      <c r="B23" s="160" t="s">
        <v>22</v>
      </c>
      <c r="C23" s="183" t="s">
        <v>140</v>
      </c>
      <c r="D23" s="103">
        <f>SUM(E23:F23)</f>
        <v>60</v>
      </c>
      <c r="E23" s="6">
        <v>12</v>
      </c>
      <c r="F23" s="5">
        <f>SUM(G23:I23)</f>
        <v>48</v>
      </c>
      <c r="G23" s="5">
        <v>48</v>
      </c>
      <c r="H23" s="5">
        <v>0</v>
      </c>
      <c r="I23" s="7"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3" customFormat="1" ht="15.75" customHeight="1">
      <c r="A24" s="147" t="s">
        <v>9</v>
      </c>
      <c r="B24" s="160" t="s">
        <v>10</v>
      </c>
      <c r="C24" s="184" t="s">
        <v>144</v>
      </c>
      <c r="D24" s="103">
        <f>SUM(E24:F24)</f>
        <v>192</v>
      </c>
      <c r="E24" s="6">
        <v>24</v>
      </c>
      <c r="F24" s="5">
        <f>SUM(G24:I24)</f>
        <v>168</v>
      </c>
      <c r="G24" s="5">
        <v>0</v>
      </c>
      <c r="H24" s="5">
        <v>168</v>
      </c>
      <c r="I24" s="7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3" customFormat="1" ht="16.5" customHeight="1">
      <c r="A25" s="147" t="s">
        <v>11</v>
      </c>
      <c r="B25" s="160" t="s">
        <v>12</v>
      </c>
      <c r="C25" s="184" t="s">
        <v>147</v>
      </c>
      <c r="D25" s="103">
        <f>SUM(E25:F25)</f>
        <v>336</v>
      </c>
      <c r="E25" s="6">
        <v>168</v>
      </c>
      <c r="F25" s="5">
        <f>SUM(G25:I25)</f>
        <v>168</v>
      </c>
      <c r="G25" s="5">
        <v>0</v>
      </c>
      <c r="H25" s="5">
        <v>168</v>
      </c>
      <c r="I25" s="7"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3" customFormat="1" ht="16.5" customHeight="1" thickBot="1">
      <c r="A26" s="148" t="s">
        <v>100</v>
      </c>
      <c r="B26" s="161" t="s">
        <v>101</v>
      </c>
      <c r="C26" s="185" t="s">
        <v>173</v>
      </c>
      <c r="D26" s="197">
        <f>SUM(E26:F26)</f>
        <v>74</v>
      </c>
      <c r="E26" s="92">
        <v>16</v>
      </c>
      <c r="F26" s="39">
        <f>SUM(G26:I26)</f>
        <v>58</v>
      </c>
      <c r="G26" s="93">
        <v>48</v>
      </c>
      <c r="H26" s="94">
        <v>10</v>
      </c>
      <c r="I26" s="64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4" customFormat="1" ht="32.25" thickBot="1">
      <c r="A27" s="145" t="s">
        <v>14</v>
      </c>
      <c r="B27" s="158" t="s">
        <v>165</v>
      </c>
      <c r="C27" s="186" t="s">
        <v>175</v>
      </c>
      <c r="D27" s="195">
        <f>SUM(D28:D29)</f>
        <v>270</v>
      </c>
      <c r="E27" s="60">
        <f>SUM(E28:E29)</f>
        <v>90</v>
      </c>
      <c r="F27" s="60">
        <f>SUM(F28:F29)</f>
        <v>180</v>
      </c>
      <c r="G27" s="60">
        <f>SUM(G28:G29)</f>
        <v>130</v>
      </c>
      <c r="H27" s="60">
        <f>SUM(H28:H29)</f>
        <v>50</v>
      </c>
      <c r="I27" s="61">
        <f>SUM(I28:I29)</f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3" customFormat="1" ht="15.75">
      <c r="A28" s="146" t="s">
        <v>15</v>
      </c>
      <c r="B28" s="162" t="s">
        <v>51</v>
      </c>
      <c r="C28" s="187" t="s">
        <v>137</v>
      </c>
      <c r="D28" s="196">
        <f>E28+F28</f>
        <v>210</v>
      </c>
      <c r="E28" s="55">
        <v>70</v>
      </c>
      <c r="F28" s="50">
        <f>SUM(G28:I28)</f>
        <v>140</v>
      </c>
      <c r="G28" s="50">
        <v>110</v>
      </c>
      <c r="H28" s="50">
        <v>30</v>
      </c>
      <c r="I28" s="56"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3" customFormat="1" ht="16.5" thickBot="1">
      <c r="A29" s="149" t="s">
        <v>17</v>
      </c>
      <c r="B29" s="163" t="s">
        <v>52</v>
      </c>
      <c r="C29" s="185" t="s">
        <v>140</v>
      </c>
      <c r="D29" s="104">
        <f>E29+F29</f>
        <v>60</v>
      </c>
      <c r="E29" s="40">
        <v>20</v>
      </c>
      <c r="F29" s="39">
        <f>SUM(G29:I29)</f>
        <v>40</v>
      </c>
      <c r="G29" s="39">
        <v>20</v>
      </c>
      <c r="H29" s="39">
        <v>20</v>
      </c>
      <c r="I29" s="64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5" s="35" customFormat="1" ht="21" customHeight="1" thickBot="1">
      <c r="A30" s="150" t="s">
        <v>53</v>
      </c>
      <c r="B30" s="164" t="s">
        <v>166</v>
      </c>
      <c r="C30" s="188" t="s">
        <v>177</v>
      </c>
      <c r="D30" s="198">
        <f>D31+D54</f>
        <v>3544</v>
      </c>
      <c r="E30" s="99">
        <f>E31+E54</f>
        <v>1190</v>
      </c>
      <c r="F30" s="99">
        <f>F31+F54</f>
        <v>2354</v>
      </c>
      <c r="G30" s="99">
        <f>G31+G54</f>
        <v>1254</v>
      </c>
      <c r="H30" s="99">
        <f>H31+H54</f>
        <v>1010</v>
      </c>
      <c r="I30" s="141">
        <f>I31+I54</f>
        <v>90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s="15" customFormat="1" ht="32.25" customHeight="1" thickBot="1">
      <c r="A31" s="145" t="s">
        <v>55</v>
      </c>
      <c r="B31" s="158" t="s">
        <v>56</v>
      </c>
      <c r="C31" s="189" t="s">
        <v>178</v>
      </c>
      <c r="D31" s="102">
        <f>SUM(D32:D53)</f>
        <v>2464</v>
      </c>
      <c r="E31" s="76">
        <f>SUM(E32:E53)</f>
        <v>830</v>
      </c>
      <c r="F31" s="76">
        <f>SUM(F32:F53)</f>
        <v>1634</v>
      </c>
      <c r="G31" s="76">
        <f>SUM(G32:G53)</f>
        <v>924</v>
      </c>
      <c r="H31" s="76">
        <f>SUM(H32:H53)</f>
        <v>710</v>
      </c>
      <c r="I31" s="77">
        <f>SUM(I32:I53)</f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1" s="3" customFormat="1" ht="21.75" customHeight="1">
      <c r="A32" s="146" t="s">
        <v>57</v>
      </c>
      <c r="B32" s="165" t="s">
        <v>104</v>
      </c>
      <c r="C32" s="190" t="s">
        <v>141</v>
      </c>
      <c r="D32" s="196">
        <f>E32+F32</f>
        <v>120</v>
      </c>
      <c r="E32" s="55">
        <v>40</v>
      </c>
      <c r="F32" s="50">
        <f>SUM(G32:I32)</f>
        <v>80</v>
      </c>
      <c r="G32" s="50">
        <v>54</v>
      </c>
      <c r="H32" s="50">
        <v>26</v>
      </c>
      <c r="I32" s="56"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3" customFormat="1" ht="34.5" customHeight="1">
      <c r="A33" s="147" t="s">
        <v>58</v>
      </c>
      <c r="B33" s="166" t="s">
        <v>105</v>
      </c>
      <c r="C33" s="183" t="s">
        <v>140</v>
      </c>
      <c r="D33" s="103">
        <f aca="true" t="shared" si="2" ref="D33:D53">E33+F33</f>
        <v>90</v>
      </c>
      <c r="E33" s="6">
        <v>30</v>
      </c>
      <c r="F33" s="5">
        <f aca="true" t="shared" si="3" ref="F33:F53">SUM(G33:I33)</f>
        <v>60</v>
      </c>
      <c r="G33" s="5">
        <v>44</v>
      </c>
      <c r="H33" s="5">
        <v>16</v>
      </c>
      <c r="I33" s="7"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3" customFormat="1" ht="20.25" customHeight="1">
      <c r="A34" s="147" t="s">
        <v>60</v>
      </c>
      <c r="B34" s="167" t="s">
        <v>106</v>
      </c>
      <c r="C34" s="183" t="s">
        <v>141</v>
      </c>
      <c r="D34" s="103">
        <f t="shared" si="2"/>
        <v>96</v>
      </c>
      <c r="E34" s="6">
        <v>32</v>
      </c>
      <c r="F34" s="5">
        <f t="shared" si="3"/>
        <v>64</v>
      </c>
      <c r="G34" s="5">
        <v>44</v>
      </c>
      <c r="H34" s="5">
        <v>20</v>
      </c>
      <c r="I34" s="7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3" customFormat="1" ht="20.25" customHeight="1">
      <c r="A35" s="147" t="s">
        <v>61</v>
      </c>
      <c r="B35" s="166" t="s">
        <v>59</v>
      </c>
      <c r="C35" s="183" t="s">
        <v>141</v>
      </c>
      <c r="D35" s="103">
        <f t="shared" si="2"/>
        <v>144</v>
      </c>
      <c r="E35" s="6">
        <v>48</v>
      </c>
      <c r="F35" s="5">
        <f t="shared" si="3"/>
        <v>96</v>
      </c>
      <c r="G35" s="5">
        <v>66</v>
      </c>
      <c r="H35" s="5">
        <v>30</v>
      </c>
      <c r="I35" s="7"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3" customFormat="1" ht="31.5" customHeight="1">
      <c r="A36" s="147" t="s">
        <v>62</v>
      </c>
      <c r="B36" s="166" t="s">
        <v>107</v>
      </c>
      <c r="C36" s="183" t="s">
        <v>141</v>
      </c>
      <c r="D36" s="103">
        <f t="shared" si="2"/>
        <v>180</v>
      </c>
      <c r="E36" s="6">
        <v>60</v>
      </c>
      <c r="F36" s="5">
        <f t="shared" si="3"/>
        <v>120</v>
      </c>
      <c r="G36" s="5">
        <v>80</v>
      </c>
      <c r="H36" s="5">
        <v>40</v>
      </c>
      <c r="I36" s="7"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3" customFormat="1" ht="32.25" customHeight="1">
      <c r="A37" s="147" t="s">
        <v>63</v>
      </c>
      <c r="B37" s="167" t="s">
        <v>108</v>
      </c>
      <c r="C37" s="183" t="s">
        <v>141</v>
      </c>
      <c r="D37" s="103">
        <f t="shared" si="2"/>
        <v>90</v>
      </c>
      <c r="E37" s="6">
        <v>30</v>
      </c>
      <c r="F37" s="5">
        <f t="shared" si="3"/>
        <v>60</v>
      </c>
      <c r="G37" s="5">
        <v>40</v>
      </c>
      <c r="H37" s="5">
        <v>20</v>
      </c>
      <c r="I37" s="7"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3" customFormat="1" ht="31.5">
      <c r="A38" s="147" t="s">
        <v>64</v>
      </c>
      <c r="B38" s="168" t="s">
        <v>19</v>
      </c>
      <c r="C38" s="183" t="s">
        <v>141</v>
      </c>
      <c r="D38" s="103">
        <f t="shared" si="2"/>
        <v>116</v>
      </c>
      <c r="E38" s="6">
        <v>36</v>
      </c>
      <c r="F38" s="5">
        <f t="shared" si="3"/>
        <v>80</v>
      </c>
      <c r="G38" s="5">
        <v>60</v>
      </c>
      <c r="H38" s="5">
        <v>20</v>
      </c>
      <c r="I38" s="7"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3" customFormat="1" ht="15.75">
      <c r="A39" s="147" t="s">
        <v>65</v>
      </c>
      <c r="B39" s="167" t="s">
        <v>109</v>
      </c>
      <c r="C39" s="183" t="s">
        <v>173</v>
      </c>
      <c r="D39" s="103">
        <f t="shared" si="2"/>
        <v>151</v>
      </c>
      <c r="E39" s="6">
        <v>51</v>
      </c>
      <c r="F39" s="5">
        <f t="shared" si="3"/>
        <v>100</v>
      </c>
      <c r="G39" s="5">
        <v>40</v>
      </c>
      <c r="H39" s="5">
        <v>60</v>
      </c>
      <c r="I39" s="7"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3" customFormat="1" ht="51.75" customHeight="1">
      <c r="A40" s="147" t="s">
        <v>66</v>
      </c>
      <c r="B40" s="166" t="s">
        <v>110</v>
      </c>
      <c r="C40" s="183" t="s">
        <v>145</v>
      </c>
      <c r="D40" s="103">
        <f t="shared" si="2"/>
        <v>99</v>
      </c>
      <c r="E40" s="6">
        <v>35</v>
      </c>
      <c r="F40" s="5">
        <f t="shared" si="3"/>
        <v>64</v>
      </c>
      <c r="G40" s="5">
        <v>44</v>
      </c>
      <c r="H40" s="5">
        <v>20</v>
      </c>
      <c r="I40" s="7"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3" customFormat="1" ht="15.75">
      <c r="A41" s="147" t="s">
        <v>67</v>
      </c>
      <c r="B41" s="167" t="s">
        <v>18</v>
      </c>
      <c r="C41" s="183" t="s">
        <v>140</v>
      </c>
      <c r="D41" s="103">
        <f t="shared" si="2"/>
        <v>102</v>
      </c>
      <c r="E41" s="6">
        <v>34</v>
      </c>
      <c r="F41" s="5">
        <f t="shared" si="3"/>
        <v>68</v>
      </c>
      <c r="G41" s="5">
        <v>20</v>
      </c>
      <c r="H41" s="5">
        <v>48</v>
      </c>
      <c r="I41" s="7"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3" customFormat="1" ht="31.5">
      <c r="A42" s="151" t="str">
        <f>'[1]2011'!A41</f>
        <v>ОП.11*</v>
      </c>
      <c r="B42" s="169" t="str">
        <f>'[1]2011'!B41</f>
        <v>Основы электротехники и микроэлектроники*</v>
      </c>
      <c r="C42" s="191" t="str">
        <f>'[1]2011'!C41</f>
        <v>ДЗ</v>
      </c>
      <c r="D42" s="199">
        <f t="shared" si="2"/>
        <v>72</v>
      </c>
      <c r="E42" s="91">
        <v>24</v>
      </c>
      <c r="F42" s="90">
        <f t="shared" si="3"/>
        <v>48</v>
      </c>
      <c r="G42" s="90">
        <v>28</v>
      </c>
      <c r="H42" s="90">
        <v>20</v>
      </c>
      <c r="I42" s="97">
        <f>'[1]2011'!I41</f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3" customFormat="1" ht="31.5">
      <c r="A43" s="151" t="str">
        <f>'[1]2011'!A42</f>
        <v>ОП.12*</v>
      </c>
      <c r="B43" s="169" t="str">
        <f>'[1]2011'!B42</f>
        <v>Распределенные сети передачи данных*</v>
      </c>
      <c r="C43" s="191" t="str">
        <f>'[1]2011'!C42</f>
        <v>ДЗ</v>
      </c>
      <c r="D43" s="199">
        <f t="shared" si="2"/>
        <v>141</v>
      </c>
      <c r="E43" s="91">
        <f>'[1]2011'!E42</f>
        <v>47</v>
      </c>
      <c r="F43" s="90">
        <f t="shared" si="3"/>
        <v>94</v>
      </c>
      <c r="G43" s="90">
        <f>'[1]2011'!G42</f>
        <v>50</v>
      </c>
      <c r="H43" s="90">
        <f>'[1]2011'!H42</f>
        <v>44</v>
      </c>
      <c r="I43" s="97">
        <f>'[1]2011'!I42</f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3" customFormat="1" ht="31.5">
      <c r="A44" s="151" t="str">
        <f>'[1]2011'!A43</f>
        <v>ОП.13*</v>
      </c>
      <c r="B44" s="169" t="s">
        <v>160</v>
      </c>
      <c r="C44" s="191" t="str">
        <f>'[1]2011'!C43</f>
        <v>ДЗ</v>
      </c>
      <c r="D44" s="199">
        <f t="shared" si="2"/>
        <v>201</v>
      </c>
      <c r="E44" s="91">
        <f>'[1]2011'!E43</f>
        <v>67</v>
      </c>
      <c r="F44" s="90">
        <f t="shared" si="3"/>
        <v>134</v>
      </c>
      <c r="G44" s="90">
        <v>54</v>
      </c>
      <c r="H44" s="90">
        <v>80</v>
      </c>
      <c r="I44" s="97">
        <f>'[1]2011'!I43</f>
        <v>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3" customFormat="1" ht="15.75">
      <c r="A45" s="151" t="str">
        <f>'[1]2011'!A44</f>
        <v>ОП.14*</v>
      </c>
      <c r="B45" s="169" t="s">
        <v>179</v>
      </c>
      <c r="C45" s="191" t="str">
        <f>'[1]2011'!C44</f>
        <v>ДЗ</v>
      </c>
      <c r="D45" s="199">
        <f t="shared" si="2"/>
        <v>120</v>
      </c>
      <c r="E45" s="91">
        <f>'[1]2011'!E44</f>
        <v>40</v>
      </c>
      <c r="F45" s="90">
        <f t="shared" si="3"/>
        <v>80</v>
      </c>
      <c r="G45" s="90">
        <f>'[1]2011'!G44</f>
        <v>50</v>
      </c>
      <c r="H45" s="90">
        <f>'[1]2011'!H44</f>
        <v>30</v>
      </c>
      <c r="I45" s="97">
        <f>'[1]2011'!I44</f>
        <v>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3" customFormat="1" ht="15.75">
      <c r="A46" s="151" t="str">
        <f>'[1]2011'!A45</f>
        <v>ОП.15*</v>
      </c>
      <c r="B46" s="169" t="s">
        <v>154</v>
      </c>
      <c r="C46" s="191" t="str">
        <f>'[1]2011'!C45</f>
        <v>ДЗ</v>
      </c>
      <c r="D46" s="199">
        <f t="shared" si="2"/>
        <v>68</v>
      </c>
      <c r="E46" s="91">
        <v>22</v>
      </c>
      <c r="F46" s="90">
        <f t="shared" si="3"/>
        <v>46</v>
      </c>
      <c r="G46" s="90">
        <v>28</v>
      </c>
      <c r="H46" s="90">
        <v>18</v>
      </c>
      <c r="I46" s="97">
        <f>'[1]2011'!I45</f>
        <v>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3" customFormat="1" ht="15.75">
      <c r="A47" s="151" t="s">
        <v>156</v>
      </c>
      <c r="B47" s="169" t="s">
        <v>180</v>
      </c>
      <c r="C47" s="191" t="str">
        <f>'[1]2011'!C47</f>
        <v>ДЗ</v>
      </c>
      <c r="D47" s="199">
        <f t="shared" si="2"/>
        <v>108</v>
      </c>
      <c r="E47" s="91">
        <f>'[1]2011'!E47</f>
        <v>36</v>
      </c>
      <c r="F47" s="90">
        <f t="shared" si="3"/>
        <v>72</v>
      </c>
      <c r="G47" s="90">
        <f>'[1]2011'!G47</f>
        <v>42</v>
      </c>
      <c r="H47" s="90">
        <f>'[1]2011'!H47</f>
        <v>30</v>
      </c>
      <c r="I47" s="97">
        <f>'[1]2011'!I47</f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3" customFormat="1" ht="15.75">
      <c r="A48" s="151" t="s">
        <v>157</v>
      </c>
      <c r="B48" s="169" t="str">
        <f>'[1]2011'!B48</f>
        <v>Охрана труда*</v>
      </c>
      <c r="C48" s="191" t="str">
        <f>'[1]2011'!C48</f>
        <v>ДЗ</v>
      </c>
      <c r="D48" s="199">
        <f t="shared" si="2"/>
        <v>90</v>
      </c>
      <c r="E48" s="91">
        <f>'[1]2011'!E48</f>
        <v>38</v>
      </c>
      <c r="F48" s="90">
        <f t="shared" si="3"/>
        <v>52</v>
      </c>
      <c r="G48" s="90">
        <v>22</v>
      </c>
      <c r="H48" s="90">
        <f>'[1]2011'!H48</f>
        <v>30</v>
      </c>
      <c r="I48" s="97">
        <f>'[1]2011'!I48</f>
        <v>0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3" customFormat="1" ht="29.25" customHeight="1">
      <c r="A49" s="152" t="s">
        <v>158</v>
      </c>
      <c r="B49" s="169" t="s">
        <v>176</v>
      </c>
      <c r="C49" s="191" t="str">
        <f>'[1]2011'!C49</f>
        <v>ДЗ</v>
      </c>
      <c r="D49" s="199">
        <f t="shared" si="2"/>
        <v>143</v>
      </c>
      <c r="E49" s="91">
        <f>'[1]2011'!E49</f>
        <v>45</v>
      </c>
      <c r="F49" s="90">
        <f t="shared" si="3"/>
        <v>98</v>
      </c>
      <c r="G49" s="90">
        <v>48</v>
      </c>
      <c r="H49" s="90">
        <f>'[1]2011'!H49</f>
        <v>50</v>
      </c>
      <c r="I49" s="97">
        <f>'[1]2011'!I49</f>
        <v>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3" customFormat="1" ht="15.75">
      <c r="A50" s="152" t="s">
        <v>159</v>
      </c>
      <c r="B50" s="169" t="str">
        <f>'[1]2011'!B50</f>
        <v>Системное программирование*</v>
      </c>
      <c r="C50" s="191" t="str">
        <f>'[1]2011'!C50</f>
        <v>ДЗ</v>
      </c>
      <c r="D50" s="199">
        <f t="shared" si="2"/>
        <v>145</v>
      </c>
      <c r="E50" s="91">
        <f>'[1]2011'!E50</f>
        <v>45</v>
      </c>
      <c r="F50" s="90">
        <f t="shared" si="3"/>
        <v>100</v>
      </c>
      <c r="G50" s="90">
        <v>46</v>
      </c>
      <c r="H50" s="90">
        <f>'[1]2011'!H50</f>
        <v>54</v>
      </c>
      <c r="I50" s="97">
        <f>'[1]2011'!I50</f>
        <v>0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3" customFormat="1" ht="31.5">
      <c r="A51" s="151" t="s">
        <v>161</v>
      </c>
      <c r="B51" s="169" t="str">
        <f>'[1]2011'!B51</f>
        <v>Системы инженерного обеспечения компьютерных сетей* </v>
      </c>
      <c r="C51" s="191" t="str">
        <f>'[1]2011'!C51</f>
        <v>ДЗ</v>
      </c>
      <c r="D51" s="199">
        <f t="shared" si="2"/>
        <v>54</v>
      </c>
      <c r="E51" s="91">
        <f>'[1]2011'!E51</f>
        <v>18</v>
      </c>
      <c r="F51" s="90">
        <f t="shared" si="3"/>
        <v>36</v>
      </c>
      <c r="G51" s="90">
        <f>'[1]2011'!G51</f>
        <v>20</v>
      </c>
      <c r="H51" s="90">
        <f>'[1]2011'!H51</f>
        <v>16</v>
      </c>
      <c r="I51" s="97">
        <f>'[1]2011'!I51</f>
        <v>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3" customFormat="1" ht="15.75">
      <c r="A52" s="151" t="s">
        <v>162</v>
      </c>
      <c r="B52" s="169" t="s">
        <v>153</v>
      </c>
      <c r="C52" s="191" t="s">
        <v>140</v>
      </c>
      <c r="D52" s="199">
        <f t="shared" si="2"/>
        <v>58</v>
      </c>
      <c r="E52" s="91">
        <v>20</v>
      </c>
      <c r="F52" s="90">
        <f t="shared" si="3"/>
        <v>38</v>
      </c>
      <c r="G52" s="90">
        <v>22</v>
      </c>
      <c r="H52" s="90">
        <v>16</v>
      </c>
      <c r="I52" s="97">
        <v>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3" customFormat="1" ht="32.25" thickBot="1">
      <c r="A53" s="153" t="s">
        <v>155</v>
      </c>
      <c r="B53" s="170" t="s">
        <v>152</v>
      </c>
      <c r="C53" s="192" t="s">
        <v>140</v>
      </c>
      <c r="D53" s="200">
        <f t="shared" si="2"/>
        <v>76</v>
      </c>
      <c r="E53" s="106">
        <v>32</v>
      </c>
      <c r="F53" s="108">
        <f t="shared" si="3"/>
        <v>44</v>
      </c>
      <c r="G53" s="105">
        <v>22</v>
      </c>
      <c r="H53" s="105">
        <v>22</v>
      </c>
      <c r="I53" s="107">
        <v>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5" customFormat="1" ht="16.5" thickBot="1">
      <c r="A54" s="145" t="s">
        <v>68</v>
      </c>
      <c r="B54" s="171" t="s">
        <v>69</v>
      </c>
      <c r="C54" s="189" t="s">
        <v>150</v>
      </c>
      <c r="D54" s="102">
        <f>D55+D60+D65+D70</f>
        <v>1080</v>
      </c>
      <c r="E54" s="76">
        <f>E55+E60+E65+E70</f>
        <v>360</v>
      </c>
      <c r="F54" s="76">
        <f>F55+F60+F65+F70</f>
        <v>720</v>
      </c>
      <c r="G54" s="76">
        <f>G55+G60+G65+G70</f>
        <v>330</v>
      </c>
      <c r="H54" s="76">
        <f>H55+H60+H65+H70</f>
        <v>300</v>
      </c>
      <c r="I54" s="77">
        <f>I55+I60+I65+I70</f>
        <v>90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3" customFormat="1" ht="30" customHeight="1">
      <c r="A55" s="154" t="s">
        <v>70</v>
      </c>
      <c r="B55" s="172" t="s">
        <v>111</v>
      </c>
      <c r="C55" s="154" t="s">
        <v>181</v>
      </c>
      <c r="D55" s="201">
        <f>SUM(D56:D57)</f>
        <v>264</v>
      </c>
      <c r="E55" s="101">
        <f>SUM(E56:E57)</f>
        <v>88</v>
      </c>
      <c r="F55" s="101">
        <f>SUM(F56:F57)</f>
        <v>176</v>
      </c>
      <c r="G55" s="101">
        <f>SUM(G56:G57)</f>
        <v>76</v>
      </c>
      <c r="H55" s="101">
        <f>SUM(H56:H57)</f>
        <v>70</v>
      </c>
      <c r="I55" s="142">
        <f>SUM(I56:I57)</f>
        <v>30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3" customFormat="1" ht="35.25" customHeight="1">
      <c r="A56" s="147" t="s">
        <v>71</v>
      </c>
      <c r="B56" s="166" t="s">
        <v>112</v>
      </c>
      <c r="C56" s="183" t="s">
        <v>136</v>
      </c>
      <c r="D56" s="103">
        <f>SUM(E56:F56)</f>
        <v>174</v>
      </c>
      <c r="E56" s="6">
        <v>58</v>
      </c>
      <c r="F56" s="5">
        <f>SUM(G56:I56)</f>
        <v>116</v>
      </c>
      <c r="G56" s="5">
        <v>56</v>
      </c>
      <c r="H56" s="5">
        <v>30</v>
      </c>
      <c r="I56" s="7">
        <v>30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3" customFormat="1" ht="31.5">
      <c r="A57" s="147" t="s">
        <v>72</v>
      </c>
      <c r="B57" s="166" t="s">
        <v>113</v>
      </c>
      <c r="C57" s="183" t="s">
        <v>141</v>
      </c>
      <c r="D57" s="103">
        <f>SUM(E57:F57)</f>
        <v>90</v>
      </c>
      <c r="E57" s="6">
        <v>30</v>
      </c>
      <c r="F57" s="5">
        <f>SUM(G57:I57)</f>
        <v>60</v>
      </c>
      <c r="G57" s="19">
        <v>20</v>
      </c>
      <c r="H57" s="19">
        <v>40</v>
      </c>
      <c r="I57" s="7">
        <v>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3" customFormat="1" ht="15.75">
      <c r="A58" s="147" t="s">
        <v>77</v>
      </c>
      <c r="B58" s="166" t="s">
        <v>79</v>
      </c>
      <c r="C58" s="183" t="s">
        <v>140</v>
      </c>
      <c r="D58" s="103">
        <v>0</v>
      </c>
      <c r="E58" s="6">
        <v>0</v>
      </c>
      <c r="F58" s="5">
        <v>72</v>
      </c>
      <c r="G58" s="5">
        <v>0</v>
      </c>
      <c r="H58" s="5">
        <v>0</v>
      </c>
      <c r="I58" s="7">
        <v>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3" customFormat="1" ht="35.25" customHeight="1">
      <c r="A59" s="147" t="s">
        <v>78</v>
      </c>
      <c r="B59" s="166" t="s">
        <v>80</v>
      </c>
      <c r="C59" s="183" t="s">
        <v>140</v>
      </c>
      <c r="D59" s="103">
        <v>0</v>
      </c>
      <c r="E59" s="6">
        <v>0</v>
      </c>
      <c r="F59" s="5">
        <v>36</v>
      </c>
      <c r="G59" s="5">
        <v>0</v>
      </c>
      <c r="H59" s="5">
        <v>0</v>
      </c>
      <c r="I59" s="7">
        <v>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3" customFormat="1" ht="31.5">
      <c r="A60" s="155" t="s">
        <v>73</v>
      </c>
      <c r="B60" s="173" t="s">
        <v>134</v>
      </c>
      <c r="C60" s="193" t="s">
        <v>148</v>
      </c>
      <c r="D60" s="202">
        <f>SUM(D61:D62)</f>
        <v>324</v>
      </c>
      <c r="E60" s="100">
        <f>SUM(E61:E62)</f>
        <v>108</v>
      </c>
      <c r="F60" s="100">
        <f>SUM(F61:F62)</f>
        <v>216</v>
      </c>
      <c r="G60" s="100">
        <f>SUM(G61:G62)</f>
        <v>96</v>
      </c>
      <c r="H60" s="100">
        <f>SUM(H61:H62)</f>
        <v>90</v>
      </c>
      <c r="I60" s="143">
        <f>SUM(I61:I62)</f>
        <v>30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3" customFormat="1" ht="35.25" customHeight="1">
      <c r="A61" s="147" t="s">
        <v>74</v>
      </c>
      <c r="B61" s="166" t="s">
        <v>114</v>
      </c>
      <c r="C61" s="183" t="s">
        <v>140</v>
      </c>
      <c r="D61" s="103">
        <f>SUM(E61:F61)</f>
        <v>120</v>
      </c>
      <c r="E61" s="6">
        <v>40</v>
      </c>
      <c r="F61" s="5">
        <f>SUM(G61:I61)</f>
        <v>80</v>
      </c>
      <c r="G61" s="19">
        <v>30</v>
      </c>
      <c r="H61" s="19">
        <v>50</v>
      </c>
      <c r="I61" s="7">
        <v>0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3" customFormat="1" ht="30" customHeight="1">
      <c r="A62" s="147" t="s">
        <v>75</v>
      </c>
      <c r="B62" s="166" t="s">
        <v>115</v>
      </c>
      <c r="C62" s="183" t="s">
        <v>136</v>
      </c>
      <c r="D62" s="103">
        <f>SUM(E62:F62)</f>
        <v>204</v>
      </c>
      <c r="E62" s="6">
        <v>68</v>
      </c>
      <c r="F62" s="5">
        <f>SUM(G62:I62)</f>
        <v>136</v>
      </c>
      <c r="G62" s="5">
        <v>66</v>
      </c>
      <c r="H62" s="5">
        <v>40</v>
      </c>
      <c r="I62" s="7">
        <v>30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3" customFormat="1" ht="15.75">
      <c r="A63" s="147" t="s">
        <v>81</v>
      </c>
      <c r="B63" s="166" t="s">
        <v>79</v>
      </c>
      <c r="C63" s="183" t="s">
        <v>138</v>
      </c>
      <c r="D63" s="103">
        <v>0</v>
      </c>
      <c r="E63" s="6">
        <v>0</v>
      </c>
      <c r="F63" s="5">
        <v>288</v>
      </c>
      <c r="G63" s="5">
        <v>0</v>
      </c>
      <c r="H63" s="5">
        <v>0</v>
      </c>
      <c r="I63" s="7">
        <v>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3" customFormat="1" ht="43.5" customHeight="1">
      <c r="A64" s="147" t="s">
        <v>82</v>
      </c>
      <c r="B64" s="166" t="s">
        <v>80</v>
      </c>
      <c r="C64" s="183" t="s">
        <v>140</v>
      </c>
      <c r="D64" s="103">
        <v>0</v>
      </c>
      <c r="E64" s="6">
        <v>0</v>
      </c>
      <c r="F64" s="5">
        <v>72</v>
      </c>
      <c r="G64" s="5">
        <v>0</v>
      </c>
      <c r="H64" s="5">
        <v>0</v>
      </c>
      <c r="I64" s="7">
        <v>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3" customFormat="1" ht="36" customHeight="1">
      <c r="A65" s="155" t="s">
        <v>76</v>
      </c>
      <c r="B65" s="173" t="s">
        <v>116</v>
      </c>
      <c r="C65" s="155" t="s">
        <v>149</v>
      </c>
      <c r="D65" s="202">
        <f>SUM(D66:D67)</f>
        <v>330</v>
      </c>
      <c r="E65" s="100">
        <f>SUM(E66:E67)</f>
        <v>110</v>
      </c>
      <c r="F65" s="100">
        <f>SUM(F66:F67)</f>
        <v>220</v>
      </c>
      <c r="G65" s="100">
        <f>SUM(G66:G67)</f>
        <v>110</v>
      </c>
      <c r="H65" s="100">
        <f>SUM(H66:H67)</f>
        <v>80</v>
      </c>
      <c r="I65" s="143">
        <f>SUM(I66:I67)</f>
        <v>30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3" customFormat="1" ht="30" customHeight="1">
      <c r="A66" s="147" t="s">
        <v>102</v>
      </c>
      <c r="B66" s="166" t="s">
        <v>116</v>
      </c>
      <c r="C66" s="183" t="s">
        <v>141</v>
      </c>
      <c r="D66" s="103">
        <f>SUM(E66:F66)</f>
        <v>216</v>
      </c>
      <c r="E66" s="6">
        <v>72</v>
      </c>
      <c r="F66" s="5">
        <f>SUM(G66:I66)</f>
        <v>144</v>
      </c>
      <c r="G66" s="5">
        <v>74</v>
      </c>
      <c r="H66" s="5">
        <v>40</v>
      </c>
      <c r="I66" s="7">
        <v>30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3" customFormat="1" ht="33" customHeight="1">
      <c r="A67" s="147" t="s">
        <v>117</v>
      </c>
      <c r="B67" s="166" t="s">
        <v>118</v>
      </c>
      <c r="C67" s="183" t="s">
        <v>141</v>
      </c>
      <c r="D67" s="103">
        <f>SUM(E67:F67)</f>
        <v>114</v>
      </c>
      <c r="E67" s="6">
        <v>38</v>
      </c>
      <c r="F67" s="5">
        <f>SUM(G67:I67)</f>
        <v>76</v>
      </c>
      <c r="G67" s="5">
        <v>36</v>
      </c>
      <c r="H67" s="5">
        <v>40</v>
      </c>
      <c r="I67" s="7">
        <v>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3" customFormat="1" ht="15.75">
      <c r="A68" s="147" t="s">
        <v>83</v>
      </c>
      <c r="B68" s="166" t="s">
        <v>79</v>
      </c>
      <c r="C68" s="183">
        <v>0</v>
      </c>
      <c r="D68" s="103">
        <v>0</v>
      </c>
      <c r="E68" s="6">
        <v>0</v>
      </c>
      <c r="F68" s="5">
        <v>0</v>
      </c>
      <c r="G68" s="5">
        <v>0</v>
      </c>
      <c r="H68" s="5">
        <v>0</v>
      </c>
      <c r="I68" s="7">
        <v>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3" customFormat="1" ht="35.25" customHeight="1">
      <c r="A69" s="147" t="s">
        <v>84</v>
      </c>
      <c r="B69" s="166" t="s">
        <v>80</v>
      </c>
      <c r="C69" s="183" t="s">
        <v>140</v>
      </c>
      <c r="D69" s="103">
        <v>0</v>
      </c>
      <c r="E69" s="6">
        <v>0</v>
      </c>
      <c r="F69" s="5">
        <v>324</v>
      </c>
      <c r="G69" s="5">
        <v>0</v>
      </c>
      <c r="H69" s="5">
        <v>0</v>
      </c>
      <c r="I69" s="7">
        <v>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3" customFormat="1" ht="48" customHeight="1">
      <c r="A70" s="156" t="s">
        <v>120</v>
      </c>
      <c r="B70" s="174" t="s">
        <v>171</v>
      </c>
      <c r="C70" s="156" t="s">
        <v>151</v>
      </c>
      <c r="D70" s="203">
        <f>SUM(D71)</f>
        <v>162</v>
      </c>
      <c r="E70" s="109">
        <f>SUM(E71)</f>
        <v>54</v>
      </c>
      <c r="F70" s="109">
        <f>SUM(F71)</f>
        <v>108</v>
      </c>
      <c r="G70" s="109">
        <f>SUM(G71)</f>
        <v>48</v>
      </c>
      <c r="H70" s="109">
        <f>SUM(H71)</f>
        <v>60</v>
      </c>
      <c r="I70" s="144">
        <f>SUM(I71)</f>
        <v>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3" customFormat="1" ht="36.75" customHeight="1">
      <c r="A71" s="147" t="s">
        <v>121</v>
      </c>
      <c r="B71" s="175" t="s">
        <v>172</v>
      </c>
      <c r="C71" s="183" t="s">
        <v>140</v>
      </c>
      <c r="D71" s="103">
        <f>SUM(E71:F71)</f>
        <v>162</v>
      </c>
      <c r="E71" s="6">
        <v>54</v>
      </c>
      <c r="F71" s="5">
        <f>SUM(G71:I71)</f>
        <v>108</v>
      </c>
      <c r="G71" s="5">
        <v>48</v>
      </c>
      <c r="H71" s="5">
        <v>60</v>
      </c>
      <c r="I71" s="7">
        <v>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3" customFormat="1" ht="29.25" customHeight="1">
      <c r="A72" s="147" t="s">
        <v>122</v>
      </c>
      <c r="B72" s="166" t="s">
        <v>79</v>
      </c>
      <c r="C72" s="183" t="s">
        <v>140</v>
      </c>
      <c r="D72" s="103">
        <v>0</v>
      </c>
      <c r="E72" s="6">
        <v>0</v>
      </c>
      <c r="F72" s="5">
        <v>108</v>
      </c>
      <c r="G72" s="5">
        <v>0</v>
      </c>
      <c r="H72" s="5">
        <v>0</v>
      </c>
      <c r="I72" s="7">
        <v>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3" customFormat="1" ht="35.25" customHeight="1" thickBot="1">
      <c r="A73" s="149" t="s">
        <v>123</v>
      </c>
      <c r="B73" s="176" t="s">
        <v>80</v>
      </c>
      <c r="C73" s="185">
        <v>0</v>
      </c>
      <c r="D73" s="104">
        <v>0</v>
      </c>
      <c r="E73" s="40">
        <v>0</v>
      </c>
      <c r="F73" s="40">
        <v>0</v>
      </c>
      <c r="G73" s="40">
        <v>0</v>
      </c>
      <c r="H73" s="40">
        <v>0</v>
      </c>
      <c r="I73" s="98">
        <v>0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96" customFormat="1" ht="21" customHeight="1" thickBot="1">
      <c r="A74" s="145"/>
      <c r="B74" s="177" t="s">
        <v>142</v>
      </c>
      <c r="C74" s="145"/>
      <c r="D74" s="102">
        <f>SUM(D26,D42:D53)</f>
        <v>1350</v>
      </c>
      <c r="E74" s="76">
        <f>SUM(E26,E42:E53)</f>
        <v>450</v>
      </c>
      <c r="F74" s="76">
        <f>SUM(F26,F42:F53)</f>
        <v>900</v>
      </c>
      <c r="G74" s="76">
        <f>SUM(G26,G42:G53)</f>
        <v>480</v>
      </c>
      <c r="H74" s="76">
        <f>SUM(H26,H42:H53)</f>
        <v>420</v>
      </c>
      <c r="I74" s="77">
        <f>SUM(I26,I42:I53)</f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5" customFormat="1" ht="16.5" thickBot="1">
      <c r="A75" s="145"/>
      <c r="B75" s="178" t="s">
        <v>85</v>
      </c>
      <c r="C75" s="145"/>
      <c r="D75" s="102">
        <f aca="true" t="shared" si="4" ref="D75:I75">D7+D21+D27+D30</f>
        <v>6642</v>
      </c>
      <c r="E75" s="76">
        <f t="shared" si="4"/>
        <v>2214</v>
      </c>
      <c r="F75" s="76">
        <f t="shared" si="4"/>
        <v>4428</v>
      </c>
      <c r="G75" s="76">
        <f t="shared" si="4"/>
        <v>2529</v>
      </c>
      <c r="H75" s="76">
        <f t="shared" si="4"/>
        <v>1809</v>
      </c>
      <c r="I75" s="77">
        <f t="shared" si="4"/>
        <v>90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3" customFormat="1" ht="32.25" customHeight="1">
      <c r="A76" s="146" t="s">
        <v>86</v>
      </c>
      <c r="B76" s="179" t="s">
        <v>167</v>
      </c>
      <c r="C76" s="190"/>
      <c r="D76" s="196"/>
      <c r="E76" s="55"/>
      <c r="F76" s="50"/>
      <c r="G76" s="50"/>
      <c r="H76" s="50"/>
      <c r="I76" s="5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3" customFormat="1" ht="32.25" customHeight="1" thickBot="1">
      <c r="A77" s="157" t="s">
        <v>89</v>
      </c>
      <c r="B77" s="180" t="s">
        <v>90</v>
      </c>
      <c r="C77" s="194"/>
      <c r="D77" s="204"/>
      <c r="E77" s="205"/>
      <c r="F77" s="11"/>
      <c r="G77" s="11"/>
      <c r="H77" s="11"/>
      <c r="I77" s="9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3" customFormat="1" ht="28.5" customHeight="1">
      <c r="A78" s="208" t="s">
        <v>168</v>
      </c>
      <c r="B78" s="209"/>
      <c r="C78" s="209"/>
      <c r="D78" s="209"/>
      <c r="E78" s="210"/>
      <c r="F78" s="230" t="s">
        <v>1</v>
      </c>
      <c r="G78" s="233" t="s">
        <v>96</v>
      </c>
      <c r="H78" s="234"/>
      <c r="I78" s="298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3" customFormat="1" ht="15.75" customHeight="1">
      <c r="A79" s="211" t="s">
        <v>91</v>
      </c>
      <c r="B79" s="212"/>
      <c r="C79" s="212"/>
      <c r="D79" s="212"/>
      <c r="E79" s="213"/>
      <c r="F79" s="231"/>
      <c r="G79" s="236" t="s">
        <v>97</v>
      </c>
      <c r="H79" s="237"/>
      <c r="I79" s="299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9" s="3" customFormat="1" ht="31.5" customHeight="1">
      <c r="A80" s="211" t="s">
        <v>93</v>
      </c>
      <c r="B80" s="212"/>
      <c r="C80" s="212"/>
      <c r="D80" s="212"/>
      <c r="E80" s="213"/>
      <c r="F80" s="231"/>
      <c r="G80" s="236" t="s">
        <v>98</v>
      </c>
      <c r="H80" s="237"/>
      <c r="I80" s="299"/>
    </row>
    <row r="81" spans="1:9" s="3" customFormat="1" ht="15.75">
      <c r="A81" s="221" t="s">
        <v>169</v>
      </c>
      <c r="B81" s="222"/>
      <c r="C81" s="222"/>
      <c r="D81" s="222"/>
      <c r="E81" s="223"/>
      <c r="F81" s="231"/>
      <c r="G81" s="224" t="s">
        <v>99</v>
      </c>
      <c r="H81" s="225"/>
      <c r="I81" s="300"/>
    </row>
    <row r="82" spans="1:9" s="3" customFormat="1" ht="15.75">
      <c r="A82" s="221" t="s">
        <v>198</v>
      </c>
      <c r="B82" s="222"/>
      <c r="C82" s="222"/>
      <c r="D82" s="222"/>
      <c r="E82" s="223"/>
      <c r="F82" s="231"/>
      <c r="G82" s="224" t="s">
        <v>103</v>
      </c>
      <c r="H82" s="225"/>
      <c r="I82" s="300"/>
    </row>
    <row r="83" spans="1:9" ht="15.75">
      <c r="A83" s="221" t="s">
        <v>199</v>
      </c>
      <c r="B83" s="222"/>
      <c r="C83" s="222"/>
      <c r="D83" s="222"/>
      <c r="E83" s="223"/>
      <c r="F83" s="231"/>
      <c r="G83" s="224" t="s">
        <v>143</v>
      </c>
      <c r="H83" s="225"/>
      <c r="I83" s="300"/>
    </row>
    <row r="84" spans="1:9" ht="16.5" thickBot="1">
      <c r="A84" s="218" t="s">
        <v>146</v>
      </c>
      <c r="B84" s="219"/>
      <c r="C84" s="219"/>
      <c r="D84" s="219"/>
      <c r="E84" s="220"/>
      <c r="F84" s="232"/>
      <c r="G84" s="227"/>
      <c r="H84" s="228"/>
      <c r="I84" s="301"/>
    </row>
  </sheetData>
  <sheetProtection/>
  <mergeCells count="24">
    <mergeCell ref="C2:C5"/>
    <mergeCell ref="D3:D5"/>
    <mergeCell ref="E3:E5"/>
    <mergeCell ref="F3:I3"/>
    <mergeCell ref="A2:A5"/>
    <mergeCell ref="D2:I2"/>
    <mergeCell ref="G4:I4"/>
    <mergeCell ref="B2:B5"/>
    <mergeCell ref="G78:I78"/>
    <mergeCell ref="G80:I80"/>
    <mergeCell ref="G79:I79"/>
    <mergeCell ref="A84:E84"/>
    <mergeCell ref="A81:E81"/>
    <mergeCell ref="A83:E83"/>
    <mergeCell ref="G83:I84"/>
    <mergeCell ref="G82:I82"/>
    <mergeCell ref="A82:E82"/>
    <mergeCell ref="G81:I81"/>
    <mergeCell ref="F78:F84"/>
    <mergeCell ref="A1:I1"/>
    <mergeCell ref="A78:E78"/>
    <mergeCell ref="A79:E79"/>
    <mergeCell ref="A80:E80"/>
    <mergeCell ref="F4:F5"/>
  </mergeCells>
  <printOptions horizontalCentered="1" verticalCentered="1"/>
  <pageMargins left="0.75" right="0.3937007874015748" top="0.3937007874015748" bottom="0.3937007874015748" header="0.5118110236220472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69"/>
  <sheetViews>
    <sheetView zoomScale="75" zoomScaleNormal="75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:C5"/>
    </sheetView>
  </sheetViews>
  <sheetFormatPr defaultColWidth="9.00390625" defaultRowHeight="12.75"/>
  <cols>
    <col min="1" max="1" width="15.125" style="1" bestFit="1" customWidth="1"/>
    <col min="2" max="2" width="42.125" style="2" customWidth="1"/>
    <col min="3" max="3" width="17.25390625" style="2" customWidth="1"/>
    <col min="4" max="4" width="14.125" style="2" bestFit="1" customWidth="1"/>
    <col min="5" max="6" width="10.00390625" style="2" customWidth="1"/>
    <col min="7" max="7" width="9.625" style="2" customWidth="1"/>
    <col min="8" max="8" width="12.125" style="2" customWidth="1"/>
    <col min="9" max="9" width="9.25390625" style="2" customWidth="1"/>
    <col min="10" max="11" width="9.00390625" style="2" customWidth="1"/>
    <col min="12" max="12" width="8.75390625" style="2" customWidth="1"/>
    <col min="13" max="13" width="8.625" style="2" customWidth="1"/>
    <col min="14" max="14" width="8.875" style="2" customWidth="1"/>
    <col min="15" max="15" width="9.125" style="2" customWidth="1"/>
    <col min="16" max="17" width="9.625" style="2" customWidth="1"/>
    <col min="18" max="20" width="6.75390625" style="2" customWidth="1"/>
    <col min="21" max="16384" width="9.125" style="2" customWidth="1"/>
  </cols>
  <sheetData>
    <row r="1" spans="1:17" ht="32.25" customHeight="1" thickBot="1">
      <c r="A1" s="285" t="s">
        <v>133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20" ht="36" customHeight="1">
      <c r="A2" s="239" t="s">
        <v>0</v>
      </c>
      <c r="B2" s="245" t="s">
        <v>29</v>
      </c>
      <c r="C2" s="284" t="s">
        <v>30</v>
      </c>
      <c r="D2" s="289" t="s">
        <v>31</v>
      </c>
      <c r="E2" s="290"/>
      <c r="F2" s="290"/>
      <c r="G2" s="290"/>
      <c r="H2" s="290"/>
      <c r="I2" s="291"/>
      <c r="J2" s="292" t="s">
        <v>39</v>
      </c>
      <c r="K2" s="293"/>
      <c r="L2" s="293"/>
      <c r="M2" s="293"/>
      <c r="N2" s="293"/>
      <c r="O2" s="293"/>
      <c r="P2" s="293"/>
      <c r="Q2" s="294"/>
      <c r="R2" s="22"/>
      <c r="S2" s="22"/>
      <c r="T2" s="22"/>
    </row>
    <row r="3" spans="1:20" ht="27" customHeight="1">
      <c r="A3" s="240"/>
      <c r="B3" s="266"/>
      <c r="C3" s="271"/>
      <c r="D3" s="215" t="s">
        <v>32</v>
      </c>
      <c r="E3" s="215" t="s">
        <v>33</v>
      </c>
      <c r="F3" s="253" t="s">
        <v>34</v>
      </c>
      <c r="G3" s="273"/>
      <c r="H3" s="273"/>
      <c r="I3" s="274"/>
      <c r="J3" s="244" t="s">
        <v>26</v>
      </c>
      <c r="K3" s="244"/>
      <c r="L3" s="244" t="s">
        <v>3</v>
      </c>
      <c r="M3" s="244"/>
      <c r="N3" s="253" t="s">
        <v>4</v>
      </c>
      <c r="O3" s="273"/>
      <c r="P3" s="253" t="s">
        <v>5</v>
      </c>
      <c r="Q3" s="256"/>
      <c r="R3" s="23"/>
      <c r="S3" s="23"/>
      <c r="T3" s="23"/>
    </row>
    <row r="4" spans="1:20" ht="27" customHeight="1">
      <c r="A4" s="240"/>
      <c r="B4" s="266"/>
      <c r="C4" s="271"/>
      <c r="D4" s="271"/>
      <c r="E4" s="271"/>
      <c r="F4" s="214" t="s">
        <v>35</v>
      </c>
      <c r="G4" s="243" t="s">
        <v>2</v>
      </c>
      <c r="H4" s="243"/>
      <c r="I4" s="243"/>
      <c r="J4" s="217" t="s">
        <v>46</v>
      </c>
      <c r="K4" s="217" t="s">
        <v>47</v>
      </c>
      <c r="L4" s="216" t="s">
        <v>48</v>
      </c>
      <c r="M4" s="216" t="s">
        <v>49</v>
      </c>
      <c r="N4" s="254" t="s">
        <v>27</v>
      </c>
      <c r="O4" s="254" t="s">
        <v>28</v>
      </c>
      <c r="P4" s="288" t="s">
        <v>40</v>
      </c>
      <c r="Q4" s="281" t="s">
        <v>41</v>
      </c>
      <c r="R4" s="23"/>
      <c r="S4" s="23"/>
      <c r="T4" s="23"/>
    </row>
    <row r="5" spans="1:20" ht="75" customHeight="1">
      <c r="A5" s="240"/>
      <c r="B5" s="267"/>
      <c r="C5" s="272"/>
      <c r="D5" s="272"/>
      <c r="E5" s="272"/>
      <c r="F5" s="214"/>
      <c r="G5" s="21" t="s">
        <v>36</v>
      </c>
      <c r="H5" s="21" t="s">
        <v>37</v>
      </c>
      <c r="I5" s="21" t="s">
        <v>38</v>
      </c>
      <c r="J5" s="283"/>
      <c r="K5" s="283"/>
      <c r="L5" s="287"/>
      <c r="M5" s="287"/>
      <c r="N5" s="255"/>
      <c r="O5" s="255"/>
      <c r="P5" s="255"/>
      <c r="Q5" s="282"/>
      <c r="R5" s="22"/>
      <c r="S5" s="22"/>
      <c r="T5" s="22"/>
    </row>
    <row r="6" spans="1:20" ht="15.75" customHeight="1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48">
        <v>16</v>
      </c>
      <c r="Q6" s="49">
        <v>17</v>
      </c>
      <c r="R6" s="24"/>
      <c r="S6" s="24"/>
      <c r="T6" s="24"/>
    </row>
    <row r="7" spans="1:33" s="3" customFormat="1" ht="17.25" customHeight="1">
      <c r="A7" s="52" t="s">
        <v>7</v>
      </c>
      <c r="B7" s="53" t="s">
        <v>13</v>
      </c>
      <c r="C7" s="54"/>
      <c r="D7" s="55">
        <v>60</v>
      </c>
      <c r="E7" s="55">
        <v>12</v>
      </c>
      <c r="F7" s="50">
        <v>48</v>
      </c>
      <c r="G7" s="50">
        <v>48</v>
      </c>
      <c r="H7" s="50"/>
      <c r="I7" s="50"/>
      <c r="J7" s="50"/>
      <c r="K7" s="50"/>
      <c r="L7" s="50">
        <v>48</v>
      </c>
      <c r="M7" s="50"/>
      <c r="N7" s="50"/>
      <c r="O7" s="50"/>
      <c r="P7" s="50"/>
      <c r="Q7" s="56"/>
      <c r="R7" s="30"/>
      <c r="S7" s="30"/>
      <c r="T7" s="30"/>
      <c r="U7" s="2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3" customFormat="1" ht="18" customHeight="1">
      <c r="A8" s="36" t="s">
        <v>8</v>
      </c>
      <c r="B8" s="4" t="s">
        <v>22</v>
      </c>
      <c r="C8" s="5"/>
      <c r="D8" s="6">
        <v>60</v>
      </c>
      <c r="E8" s="6">
        <v>12</v>
      </c>
      <c r="F8" s="5">
        <v>48</v>
      </c>
      <c r="G8" s="5">
        <v>48</v>
      </c>
      <c r="H8" s="5"/>
      <c r="I8" s="5"/>
      <c r="J8" s="5"/>
      <c r="K8" s="5"/>
      <c r="L8" s="5">
        <v>48</v>
      </c>
      <c r="M8" s="5"/>
      <c r="N8" s="5"/>
      <c r="O8" s="5"/>
      <c r="P8" s="5"/>
      <c r="Q8" s="7"/>
      <c r="R8" s="30"/>
      <c r="S8" s="30"/>
      <c r="T8" s="30"/>
      <c r="U8" s="2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3" customFormat="1" ht="15.75" customHeight="1">
      <c r="A9" s="36" t="s">
        <v>9</v>
      </c>
      <c r="B9" s="4" t="s">
        <v>10</v>
      </c>
      <c r="C9" s="5"/>
      <c r="D9" s="6">
        <v>192</v>
      </c>
      <c r="E9" s="6">
        <v>24</v>
      </c>
      <c r="F9" s="5">
        <v>168</v>
      </c>
      <c r="G9" s="5"/>
      <c r="H9" s="5">
        <v>168</v>
      </c>
      <c r="I9" s="5"/>
      <c r="J9" s="5"/>
      <c r="K9" s="5"/>
      <c r="L9" s="5">
        <v>32</v>
      </c>
      <c r="M9" s="5">
        <v>30</v>
      </c>
      <c r="N9" s="5"/>
      <c r="O9" s="5"/>
      <c r="P9" s="5"/>
      <c r="Q9" s="7"/>
      <c r="R9" s="30"/>
      <c r="S9" s="30"/>
      <c r="T9" s="30"/>
      <c r="U9" s="2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3" customFormat="1" ht="16.5" customHeight="1">
      <c r="A10" s="36" t="s">
        <v>11</v>
      </c>
      <c r="B10" s="4" t="s">
        <v>12</v>
      </c>
      <c r="C10" s="5"/>
      <c r="D10" s="6">
        <v>336</v>
      </c>
      <c r="E10" s="6">
        <v>168</v>
      </c>
      <c r="F10" s="5">
        <v>168</v>
      </c>
      <c r="G10" s="5"/>
      <c r="H10" s="5">
        <v>168</v>
      </c>
      <c r="I10" s="5"/>
      <c r="J10" s="5"/>
      <c r="K10" s="5"/>
      <c r="L10" s="5">
        <v>32</v>
      </c>
      <c r="M10" s="5">
        <v>30</v>
      </c>
      <c r="N10" s="5"/>
      <c r="O10" s="5"/>
      <c r="P10" s="5"/>
      <c r="Q10" s="7"/>
      <c r="R10" s="30"/>
      <c r="S10" s="30"/>
      <c r="T10" s="30"/>
      <c r="U10" s="2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3" customFormat="1" ht="16.5" customHeight="1" thickBot="1">
      <c r="A11" s="62" t="s">
        <v>100</v>
      </c>
      <c r="B11" s="63" t="s">
        <v>101</v>
      </c>
      <c r="C11" s="39"/>
      <c r="D11" s="92" t="s">
        <v>128</v>
      </c>
      <c r="E11" s="92" t="s">
        <v>129</v>
      </c>
      <c r="F11" s="93" t="s">
        <v>126</v>
      </c>
      <c r="G11" s="93" t="s">
        <v>130</v>
      </c>
      <c r="H11" s="94" t="s">
        <v>131</v>
      </c>
      <c r="I11" s="94"/>
      <c r="J11" s="94"/>
      <c r="K11" s="94"/>
      <c r="L11" s="94" t="s">
        <v>126</v>
      </c>
      <c r="M11" s="39"/>
      <c r="N11" s="39"/>
      <c r="O11" s="39"/>
      <c r="P11" s="39"/>
      <c r="Q11" s="64"/>
      <c r="R11" s="30"/>
      <c r="S11" s="30"/>
      <c r="T11" s="30"/>
      <c r="U11" s="2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32.25" thickBot="1">
      <c r="A12" s="57" t="s">
        <v>14</v>
      </c>
      <c r="B12" s="58" t="s">
        <v>50</v>
      </c>
      <c r="C12" s="59"/>
      <c r="D12" s="60">
        <f aca="true" t="shared" si="0" ref="D12:N12">SUM(D13:D14)</f>
        <v>270</v>
      </c>
      <c r="E12" s="60">
        <f t="shared" si="0"/>
        <v>90</v>
      </c>
      <c r="F12" s="60">
        <f t="shared" si="0"/>
        <v>180</v>
      </c>
      <c r="G12" s="60">
        <f t="shared" si="0"/>
        <v>130</v>
      </c>
      <c r="H12" s="60">
        <f t="shared" si="0"/>
        <v>50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60">
        <f t="shared" si="0"/>
        <v>80</v>
      </c>
      <c r="M12" s="60">
        <f t="shared" si="0"/>
        <v>100</v>
      </c>
      <c r="N12" s="60">
        <f t="shared" si="0"/>
        <v>0</v>
      </c>
      <c r="O12" s="60"/>
      <c r="P12" s="60">
        <f>SUM(P13:P14)</f>
        <v>0</v>
      </c>
      <c r="Q12" s="61">
        <f>SUM(Q13:Q14)</f>
        <v>0</v>
      </c>
      <c r="R12" s="29"/>
      <c r="S12" s="29"/>
      <c r="T12" s="29"/>
      <c r="U12" s="2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3" customFormat="1" ht="15.75">
      <c r="A13" s="52" t="s">
        <v>15</v>
      </c>
      <c r="B13" s="65" t="s">
        <v>51</v>
      </c>
      <c r="C13" s="50"/>
      <c r="D13" s="55">
        <f>E13+F13</f>
        <v>210</v>
      </c>
      <c r="E13" s="55">
        <v>70</v>
      </c>
      <c r="F13" s="50">
        <v>140</v>
      </c>
      <c r="G13" s="50">
        <v>110</v>
      </c>
      <c r="H13" s="50">
        <v>30</v>
      </c>
      <c r="I13" s="50"/>
      <c r="J13" s="50"/>
      <c r="K13" s="50"/>
      <c r="L13" s="50">
        <v>80</v>
      </c>
      <c r="M13" s="50">
        <v>60</v>
      </c>
      <c r="N13" s="50"/>
      <c r="O13" s="50"/>
      <c r="P13" s="50"/>
      <c r="Q13" s="56"/>
      <c r="R13" s="30"/>
      <c r="S13" s="30"/>
      <c r="T13" s="30"/>
      <c r="U13" s="2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3" customFormat="1" ht="16.5" thickBot="1">
      <c r="A14" s="36" t="s">
        <v>17</v>
      </c>
      <c r="B14" s="10" t="s">
        <v>52</v>
      </c>
      <c r="C14" s="5"/>
      <c r="D14" s="55">
        <f>E14+F14</f>
        <v>60</v>
      </c>
      <c r="E14" s="6">
        <v>20</v>
      </c>
      <c r="F14" s="5">
        <v>40</v>
      </c>
      <c r="G14" s="5">
        <v>20</v>
      </c>
      <c r="H14" s="5">
        <v>20</v>
      </c>
      <c r="I14" s="5"/>
      <c r="J14" s="5"/>
      <c r="K14" s="5"/>
      <c r="L14" s="5"/>
      <c r="M14" s="5">
        <v>40</v>
      </c>
      <c r="N14" s="5"/>
      <c r="O14" s="5"/>
      <c r="P14" s="5"/>
      <c r="Q14" s="7"/>
      <c r="R14" s="30"/>
      <c r="S14" s="30"/>
      <c r="T14" s="30"/>
      <c r="U14" s="2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7" s="35" customFormat="1" ht="21" customHeight="1">
      <c r="A15" s="66" t="s">
        <v>53</v>
      </c>
      <c r="B15" s="67" t="s">
        <v>54</v>
      </c>
      <c r="C15" s="68"/>
      <c r="D15" s="69">
        <f aca="true" t="shared" si="1" ref="D15:Q15">D16+D28</f>
        <v>1328</v>
      </c>
      <c r="E15" s="69">
        <f t="shared" si="1"/>
        <v>396</v>
      </c>
      <c r="F15" s="69">
        <f t="shared" si="1"/>
        <v>932</v>
      </c>
      <c r="G15" s="69">
        <f t="shared" si="1"/>
        <v>492</v>
      </c>
      <c r="H15" s="69">
        <f t="shared" si="1"/>
        <v>300</v>
      </c>
      <c r="I15" s="69">
        <f t="shared" si="1"/>
        <v>0</v>
      </c>
      <c r="J15" s="69">
        <f t="shared" si="1"/>
        <v>0</v>
      </c>
      <c r="K15" s="69">
        <f t="shared" si="1"/>
        <v>0</v>
      </c>
      <c r="L15" s="69">
        <f t="shared" si="1"/>
        <v>240</v>
      </c>
      <c r="M15" s="69">
        <f t="shared" si="1"/>
        <v>380</v>
      </c>
      <c r="N15" s="69">
        <f t="shared" si="1"/>
        <v>0</v>
      </c>
      <c r="O15" s="69">
        <f t="shared" si="1"/>
        <v>0</v>
      </c>
      <c r="P15" s="69">
        <f t="shared" si="1"/>
        <v>0</v>
      </c>
      <c r="Q15" s="69">
        <f t="shared" si="1"/>
        <v>0</v>
      </c>
      <c r="R15" s="32"/>
      <c r="S15" s="32"/>
      <c r="T15" s="32"/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s="15" customFormat="1" ht="22.5" customHeight="1" thickBot="1">
      <c r="A16" s="70" t="s">
        <v>55</v>
      </c>
      <c r="B16" s="71" t="s">
        <v>56</v>
      </c>
      <c r="C16" s="72"/>
      <c r="D16" s="73">
        <f aca="true" t="shared" si="2" ref="D16:Q16">SUM(D17:D26)</f>
        <v>1188</v>
      </c>
      <c r="E16" s="73">
        <f t="shared" si="2"/>
        <v>396</v>
      </c>
      <c r="F16" s="73">
        <f t="shared" si="2"/>
        <v>792</v>
      </c>
      <c r="G16" s="73">
        <f t="shared" si="2"/>
        <v>492</v>
      </c>
      <c r="H16" s="73">
        <f t="shared" si="2"/>
        <v>300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240</v>
      </c>
      <c r="M16" s="73">
        <f t="shared" si="2"/>
        <v>240</v>
      </c>
      <c r="N16" s="73">
        <f t="shared" si="2"/>
        <v>0</v>
      </c>
      <c r="O16" s="73">
        <f t="shared" si="2"/>
        <v>0</v>
      </c>
      <c r="P16" s="73">
        <f t="shared" si="2"/>
        <v>0</v>
      </c>
      <c r="Q16" s="74">
        <f t="shared" si="2"/>
        <v>0</v>
      </c>
      <c r="R16" s="29"/>
      <c r="S16" s="29"/>
      <c r="T16" s="29"/>
      <c r="U16" s="2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3" s="3" customFormat="1" ht="21.75" customHeight="1">
      <c r="A17" s="52" t="s">
        <v>57</v>
      </c>
      <c r="B17" s="83" t="s">
        <v>104</v>
      </c>
      <c r="C17" s="50"/>
      <c r="D17" s="55">
        <f aca="true" t="shared" si="3" ref="D17:D26">E17+F17</f>
        <v>120</v>
      </c>
      <c r="E17" s="55">
        <v>40</v>
      </c>
      <c r="F17" s="50">
        <v>80</v>
      </c>
      <c r="G17" s="50">
        <v>54</v>
      </c>
      <c r="H17" s="50">
        <v>26</v>
      </c>
      <c r="I17" s="50"/>
      <c r="J17" s="50"/>
      <c r="K17" s="50"/>
      <c r="L17" s="50">
        <v>80</v>
      </c>
      <c r="M17" s="50"/>
      <c r="N17" s="50"/>
      <c r="O17" s="50"/>
      <c r="P17" s="50"/>
      <c r="Q17" s="56"/>
      <c r="R17" s="30"/>
      <c r="S17" s="30"/>
      <c r="T17" s="30"/>
      <c r="U17" s="2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3" customFormat="1" ht="34.5" customHeight="1">
      <c r="A18" s="36" t="s">
        <v>58</v>
      </c>
      <c r="B18" s="20" t="s">
        <v>105</v>
      </c>
      <c r="C18" s="5"/>
      <c r="D18" s="55">
        <f t="shared" si="3"/>
        <v>90</v>
      </c>
      <c r="E18" s="6">
        <v>30</v>
      </c>
      <c r="F18" s="5">
        <v>60</v>
      </c>
      <c r="G18" s="5">
        <v>44</v>
      </c>
      <c r="H18" s="5">
        <v>16</v>
      </c>
      <c r="I18" s="5"/>
      <c r="J18" s="5"/>
      <c r="K18" s="5"/>
      <c r="L18" s="5"/>
      <c r="M18" s="5">
        <v>60</v>
      </c>
      <c r="N18" s="5"/>
      <c r="O18" s="5"/>
      <c r="P18" s="5"/>
      <c r="Q18" s="7"/>
      <c r="R18" s="30"/>
      <c r="S18" s="30"/>
      <c r="T18" s="30"/>
      <c r="U18" s="2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3" customFormat="1" ht="20.25" customHeight="1">
      <c r="A19" s="36" t="s">
        <v>60</v>
      </c>
      <c r="B19" s="10" t="s">
        <v>106</v>
      </c>
      <c r="C19" s="5"/>
      <c r="D19" s="55">
        <f t="shared" si="3"/>
        <v>96</v>
      </c>
      <c r="E19" s="6">
        <v>32</v>
      </c>
      <c r="F19" s="5">
        <v>64</v>
      </c>
      <c r="G19" s="5">
        <v>44</v>
      </c>
      <c r="H19" s="5">
        <v>20</v>
      </c>
      <c r="I19" s="5"/>
      <c r="J19" s="5"/>
      <c r="K19" s="5"/>
      <c r="L19" s="5">
        <v>64</v>
      </c>
      <c r="M19" s="5"/>
      <c r="N19" s="5"/>
      <c r="O19" s="5"/>
      <c r="P19" s="5"/>
      <c r="Q19" s="7"/>
      <c r="R19" s="30"/>
      <c r="S19" s="30"/>
      <c r="T19" s="30"/>
      <c r="U19" s="2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3" customFormat="1" ht="20.25" customHeight="1">
      <c r="A20" s="36" t="s">
        <v>61</v>
      </c>
      <c r="B20" s="20" t="s">
        <v>59</v>
      </c>
      <c r="C20" s="5"/>
      <c r="D20" s="55">
        <f t="shared" si="3"/>
        <v>144</v>
      </c>
      <c r="E20" s="6">
        <v>48</v>
      </c>
      <c r="F20" s="5">
        <v>96</v>
      </c>
      <c r="G20" s="5">
        <v>56</v>
      </c>
      <c r="H20" s="5">
        <v>40</v>
      </c>
      <c r="I20" s="5"/>
      <c r="J20" s="5"/>
      <c r="K20" s="5"/>
      <c r="L20" s="5">
        <v>96</v>
      </c>
      <c r="M20" s="5"/>
      <c r="N20" s="5"/>
      <c r="O20" s="5"/>
      <c r="P20" s="5"/>
      <c r="Q20" s="7"/>
      <c r="R20" s="30"/>
      <c r="S20" s="30"/>
      <c r="T20" s="30"/>
      <c r="U20" s="2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3" customFormat="1" ht="18" customHeight="1">
      <c r="A21" s="36" t="s">
        <v>62</v>
      </c>
      <c r="B21" s="20" t="s">
        <v>107</v>
      </c>
      <c r="C21" s="5"/>
      <c r="D21" s="55">
        <f t="shared" si="3"/>
        <v>180</v>
      </c>
      <c r="E21" s="6">
        <v>60</v>
      </c>
      <c r="F21" s="5">
        <v>120</v>
      </c>
      <c r="G21" s="5">
        <v>80</v>
      </c>
      <c r="H21" s="5">
        <v>40</v>
      </c>
      <c r="I21" s="5"/>
      <c r="J21" s="5"/>
      <c r="K21" s="5"/>
      <c r="L21" s="5"/>
      <c r="M21" s="5">
        <v>120</v>
      </c>
      <c r="N21" s="5"/>
      <c r="O21" s="5"/>
      <c r="P21" s="5"/>
      <c r="Q21" s="7"/>
      <c r="R21" s="30"/>
      <c r="S21" s="30"/>
      <c r="T21" s="30"/>
      <c r="U21" s="2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3" customFormat="1" ht="32.25" customHeight="1">
      <c r="A22" s="36" t="s">
        <v>63</v>
      </c>
      <c r="B22" s="10" t="s">
        <v>108</v>
      </c>
      <c r="C22" s="5"/>
      <c r="D22" s="55">
        <f t="shared" si="3"/>
        <v>90</v>
      </c>
      <c r="E22" s="6">
        <v>30</v>
      </c>
      <c r="F22" s="5">
        <v>60</v>
      </c>
      <c r="G22" s="5">
        <v>40</v>
      </c>
      <c r="H22" s="5">
        <v>20</v>
      </c>
      <c r="I22" s="5"/>
      <c r="J22" s="5"/>
      <c r="K22" s="5"/>
      <c r="L22" s="5"/>
      <c r="M22" s="5">
        <v>60</v>
      </c>
      <c r="N22" s="5"/>
      <c r="O22" s="5"/>
      <c r="P22" s="5"/>
      <c r="Q22" s="7"/>
      <c r="R22" s="30"/>
      <c r="S22" s="30"/>
      <c r="T22" s="30"/>
      <c r="U22" s="2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3" customFormat="1" ht="15.75">
      <c r="A23" s="36" t="s">
        <v>64</v>
      </c>
      <c r="B23" s="10" t="s">
        <v>19</v>
      </c>
      <c r="C23" s="5"/>
      <c r="D23" s="55">
        <f t="shared" si="3"/>
        <v>108</v>
      </c>
      <c r="E23" s="6">
        <v>36</v>
      </c>
      <c r="F23" s="5">
        <v>72</v>
      </c>
      <c r="G23" s="5">
        <v>52</v>
      </c>
      <c r="H23" s="5">
        <v>20</v>
      </c>
      <c r="I23" s="5"/>
      <c r="J23" s="5"/>
      <c r="K23" s="5"/>
      <c r="L23" s="5"/>
      <c r="M23" s="5"/>
      <c r="N23" s="5"/>
      <c r="O23" s="5"/>
      <c r="P23" s="5"/>
      <c r="Q23" s="7"/>
      <c r="R23" s="30"/>
      <c r="S23" s="30"/>
      <c r="T23" s="30"/>
      <c r="U23" s="2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3" customFormat="1" ht="15.75">
      <c r="A24" s="36" t="s">
        <v>65</v>
      </c>
      <c r="B24" s="10" t="s">
        <v>109</v>
      </c>
      <c r="C24" s="5"/>
      <c r="D24" s="55">
        <f t="shared" si="3"/>
        <v>153</v>
      </c>
      <c r="E24" s="6">
        <v>51</v>
      </c>
      <c r="F24" s="5">
        <v>102</v>
      </c>
      <c r="G24" s="5">
        <v>50</v>
      </c>
      <c r="H24" s="5">
        <v>52</v>
      </c>
      <c r="I24" s="5"/>
      <c r="J24" s="5"/>
      <c r="K24" s="5"/>
      <c r="L24" s="5"/>
      <c r="M24" s="5"/>
      <c r="N24" s="5"/>
      <c r="O24" s="5"/>
      <c r="P24" s="5"/>
      <c r="Q24" s="7"/>
      <c r="R24" s="30"/>
      <c r="S24" s="30"/>
      <c r="T24" s="30"/>
      <c r="U24" s="2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3" customFormat="1" ht="51.75" customHeight="1">
      <c r="A25" s="36" t="s">
        <v>66</v>
      </c>
      <c r="B25" s="20" t="s">
        <v>110</v>
      </c>
      <c r="C25" s="5"/>
      <c r="D25" s="55">
        <f t="shared" si="3"/>
        <v>105</v>
      </c>
      <c r="E25" s="6">
        <v>35</v>
      </c>
      <c r="F25" s="5">
        <v>70</v>
      </c>
      <c r="G25" s="5">
        <v>52</v>
      </c>
      <c r="H25" s="5">
        <v>18</v>
      </c>
      <c r="I25" s="5"/>
      <c r="J25" s="5"/>
      <c r="K25" s="5"/>
      <c r="L25" s="5"/>
      <c r="M25" s="5"/>
      <c r="N25" s="5"/>
      <c r="O25" s="5"/>
      <c r="P25" s="5"/>
      <c r="Q25" s="7"/>
      <c r="R25" s="30"/>
      <c r="S25" s="30"/>
      <c r="T25" s="30"/>
      <c r="U25" s="2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3" customFormat="1" ht="15.75">
      <c r="A26" s="37" t="s">
        <v>67</v>
      </c>
      <c r="B26" s="75" t="s">
        <v>18</v>
      </c>
      <c r="C26" s="39"/>
      <c r="D26" s="55">
        <f t="shared" si="3"/>
        <v>102</v>
      </c>
      <c r="E26" s="40">
        <v>34</v>
      </c>
      <c r="F26" s="39">
        <v>68</v>
      </c>
      <c r="G26" s="39">
        <v>20</v>
      </c>
      <c r="H26" s="39">
        <v>48</v>
      </c>
      <c r="I26" s="39"/>
      <c r="J26" s="39"/>
      <c r="K26" s="39"/>
      <c r="L26" s="39"/>
      <c r="M26" s="39"/>
      <c r="N26" s="39"/>
      <c r="O26" s="39"/>
      <c r="P26" s="39"/>
      <c r="Q26" s="64"/>
      <c r="R26" s="30"/>
      <c r="S26" s="30"/>
      <c r="T26" s="30"/>
      <c r="U26" s="2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3" customFormat="1" ht="31.5">
      <c r="A27" s="88" t="s">
        <v>124</v>
      </c>
      <c r="B27" s="89" t="s">
        <v>135</v>
      </c>
      <c r="C27" s="90"/>
      <c r="D27" s="91" t="s">
        <v>127</v>
      </c>
      <c r="E27" s="91" t="s">
        <v>126</v>
      </c>
      <c r="F27" s="90" t="s">
        <v>125</v>
      </c>
      <c r="G27" s="90"/>
      <c r="H27" s="90"/>
      <c r="I27" s="90"/>
      <c r="J27" s="90"/>
      <c r="K27" s="90"/>
      <c r="L27" s="90"/>
      <c r="M27" s="90" t="s">
        <v>125</v>
      </c>
      <c r="N27" s="90"/>
      <c r="O27" s="90"/>
      <c r="P27" s="90"/>
      <c r="Q27" s="90"/>
      <c r="R27" s="30"/>
      <c r="S27" s="30"/>
      <c r="T27" s="30"/>
      <c r="U27" s="2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15" customFormat="1" ht="16.5" thickBot="1">
      <c r="A28" s="85" t="s">
        <v>68</v>
      </c>
      <c r="B28" s="86" t="s">
        <v>69</v>
      </c>
      <c r="C28" s="87"/>
      <c r="D28" s="87">
        <f aca="true" t="shared" si="4" ref="D28:Q28">D29+D34+D39+D44</f>
        <v>140</v>
      </c>
      <c r="E28" s="87">
        <f t="shared" si="4"/>
        <v>0</v>
      </c>
      <c r="F28" s="87">
        <f t="shared" si="4"/>
        <v>140</v>
      </c>
      <c r="G28" s="87">
        <f t="shared" si="4"/>
        <v>0</v>
      </c>
      <c r="H28" s="87">
        <f t="shared" si="4"/>
        <v>0</v>
      </c>
      <c r="I28" s="87">
        <f t="shared" si="4"/>
        <v>0</v>
      </c>
      <c r="J28" s="87">
        <f t="shared" si="4"/>
        <v>0</v>
      </c>
      <c r="K28" s="87">
        <f t="shared" si="4"/>
        <v>0</v>
      </c>
      <c r="L28" s="87">
        <f t="shared" si="4"/>
        <v>0</v>
      </c>
      <c r="M28" s="87">
        <f t="shared" si="4"/>
        <v>140</v>
      </c>
      <c r="N28" s="87">
        <f t="shared" si="4"/>
        <v>0</v>
      </c>
      <c r="O28" s="87">
        <f t="shared" si="4"/>
        <v>0</v>
      </c>
      <c r="P28" s="87">
        <f t="shared" si="4"/>
        <v>0</v>
      </c>
      <c r="Q28" s="87">
        <f t="shared" si="4"/>
        <v>0</v>
      </c>
      <c r="R28" s="29"/>
      <c r="S28" s="29"/>
      <c r="T28" s="29"/>
      <c r="U28" s="27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3" customFormat="1" ht="30" customHeight="1">
      <c r="A29" s="52" t="s">
        <v>70</v>
      </c>
      <c r="B29" s="84" t="s">
        <v>111</v>
      </c>
      <c r="C29" s="50"/>
      <c r="D29" s="55">
        <f aca="true" t="shared" si="5" ref="D29:Q29">SUM(D30:D31)</f>
        <v>60</v>
      </c>
      <c r="E29" s="55">
        <f t="shared" si="5"/>
        <v>0</v>
      </c>
      <c r="F29" s="55">
        <f t="shared" si="5"/>
        <v>60</v>
      </c>
      <c r="G29" s="55">
        <f t="shared" si="5"/>
        <v>0</v>
      </c>
      <c r="H29" s="55">
        <f t="shared" si="5"/>
        <v>0</v>
      </c>
      <c r="I29" s="55">
        <f t="shared" si="5"/>
        <v>0</v>
      </c>
      <c r="J29" s="55">
        <f t="shared" si="5"/>
        <v>0</v>
      </c>
      <c r="K29" s="55">
        <f t="shared" si="5"/>
        <v>0</v>
      </c>
      <c r="L29" s="55">
        <f t="shared" si="5"/>
        <v>0</v>
      </c>
      <c r="M29" s="55">
        <f t="shared" si="5"/>
        <v>60</v>
      </c>
      <c r="N29" s="55">
        <f t="shared" si="5"/>
        <v>0</v>
      </c>
      <c r="O29" s="55">
        <f t="shared" si="5"/>
        <v>0</v>
      </c>
      <c r="P29" s="55">
        <f t="shared" si="5"/>
        <v>0</v>
      </c>
      <c r="Q29" s="55">
        <f t="shared" si="5"/>
        <v>0</v>
      </c>
      <c r="R29" s="30"/>
      <c r="S29" s="30"/>
      <c r="T29" s="30"/>
      <c r="U29" s="2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3" customFormat="1" ht="35.25" customHeight="1">
      <c r="A30" s="36" t="s">
        <v>71</v>
      </c>
      <c r="B30" s="20" t="s">
        <v>112</v>
      </c>
      <c r="C30" s="5"/>
      <c r="D30" s="6">
        <f>SUM(E30:F30)</f>
        <v>0</v>
      </c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  <c r="R30" s="30"/>
      <c r="S30" s="30"/>
      <c r="T30" s="30"/>
      <c r="U30" s="2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3" customFormat="1" ht="31.5">
      <c r="A31" s="36" t="s">
        <v>72</v>
      </c>
      <c r="B31" s="20" t="s">
        <v>113</v>
      </c>
      <c r="C31" s="5"/>
      <c r="D31" s="6">
        <f>SUM(E31:F31)</f>
        <v>60</v>
      </c>
      <c r="E31" s="6"/>
      <c r="F31" s="5">
        <v>60</v>
      </c>
      <c r="G31" s="5"/>
      <c r="H31" s="5"/>
      <c r="I31" s="5"/>
      <c r="J31" s="5"/>
      <c r="K31" s="5"/>
      <c r="L31" s="5"/>
      <c r="M31" s="5">
        <v>60</v>
      </c>
      <c r="N31" s="5"/>
      <c r="O31" s="5"/>
      <c r="P31" s="5"/>
      <c r="Q31" s="7"/>
      <c r="R31" s="30"/>
      <c r="S31" s="30"/>
      <c r="T31" s="30"/>
      <c r="U31" s="2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3" customFormat="1" ht="15.75">
      <c r="A32" s="36" t="s">
        <v>77</v>
      </c>
      <c r="B32" s="20" t="s">
        <v>79</v>
      </c>
      <c r="C32" s="5"/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  <c r="R32" s="30"/>
      <c r="S32" s="30"/>
      <c r="T32" s="30"/>
      <c r="U32" s="2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3" customFormat="1" ht="35.25" customHeight="1">
      <c r="A33" s="36" t="s">
        <v>78</v>
      </c>
      <c r="B33" s="20" t="s">
        <v>80</v>
      </c>
      <c r="C33" s="5"/>
      <c r="D33" s="6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  <c r="R33" s="30"/>
      <c r="S33" s="30"/>
      <c r="T33" s="30"/>
      <c r="U33" s="2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3" customFormat="1" ht="31.5">
      <c r="A34" s="36" t="s">
        <v>73</v>
      </c>
      <c r="B34" s="20" t="s">
        <v>134</v>
      </c>
      <c r="C34" s="5"/>
      <c r="D34" s="6">
        <f aca="true" t="shared" si="6" ref="D34:Q34">SUM(D35:D36)</f>
        <v>80</v>
      </c>
      <c r="E34" s="6">
        <f t="shared" si="6"/>
        <v>0</v>
      </c>
      <c r="F34" s="6">
        <f t="shared" si="6"/>
        <v>80</v>
      </c>
      <c r="G34" s="6">
        <f t="shared" si="6"/>
        <v>0</v>
      </c>
      <c r="H34" s="6">
        <f t="shared" si="6"/>
        <v>0</v>
      </c>
      <c r="I34" s="6">
        <f t="shared" si="6"/>
        <v>0</v>
      </c>
      <c r="J34" s="6">
        <f t="shared" si="6"/>
        <v>0</v>
      </c>
      <c r="K34" s="6">
        <f t="shared" si="6"/>
        <v>0</v>
      </c>
      <c r="L34" s="6">
        <f t="shared" si="6"/>
        <v>0</v>
      </c>
      <c r="M34" s="6">
        <f t="shared" si="6"/>
        <v>80</v>
      </c>
      <c r="N34" s="6">
        <f t="shared" si="6"/>
        <v>0</v>
      </c>
      <c r="O34" s="6">
        <f t="shared" si="6"/>
        <v>0</v>
      </c>
      <c r="P34" s="6">
        <f t="shared" si="6"/>
        <v>0</v>
      </c>
      <c r="Q34" s="6">
        <f t="shared" si="6"/>
        <v>0</v>
      </c>
      <c r="R34" s="30"/>
      <c r="S34" s="30"/>
      <c r="T34" s="30"/>
      <c r="U34" s="2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3" customFormat="1" ht="35.25" customHeight="1">
      <c r="A35" s="36" t="s">
        <v>74</v>
      </c>
      <c r="B35" s="20" t="s">
        <v>114</v>
      </c>
      <c r="C35" s="5"/>
      <c r="D35" s="6">
        <f>SUM(E35:F35)</f>
        <v>80</v>
      </c>
      <c r="E35" s="6"/>
      <c r="F35" s="5">
        <v>80</v>
      </c>
      <c r="G35" s="5"/>
      <c r="H35" s="5"/>
      <c r="I35" s="5"/>
      <c r="J35" s="5"/>
      <c r="K35" s="5"/>
      <c r="L35" s="5"/>
      <c r="M35" s="5">
        <v>80</v>
      </c>
      <c r="N35" s="5"/>
      <c r="O35" s="5"/>
      <c r="P35" s="5"/>
      <c r="Q35" s="7"/>
      <c r="R35" s="30"/>
      <c r="S35" s="30"/>
      <c r="T35" s="30"/>
      <c r="U35" s="2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3" customFormat="1" ht="30" customHeight="1">
      <c r="A36" s="36" t="s">
        <v>75</v>
      </c>
      <c r="B36" s="20" t="s">
        <v>115</v>
      </c>
      <c r="C36" s="5"/>
      <c r="D36" s="6">
        <f>SUM(E36:F36)</f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  <c r="R36" s="30"/>
      <c r="S36" s="30"/>
      <c r="T36" s="30"/>
      <c r="U36" s="2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3" customFormat="1" ht="15.75">
      <c r="A37" s="36" t="s">
        <v>81</v>
      </c>
      <c r="B37" s="8" t="s">
        <v>79</v>
      </c>
      <c r="C37" s="5"/>
      <c r="D37" s="6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  <c r="R37" s="30"/>
      <c r="S37" s="30"/>
      <c r="T37" s="30"/>
      <c r="U37" s="2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3" customFormat="1" ht="43.5" customHeight="1">
      <c r="A38" s="36" t="s">
        <v>82</v>
      </c>
      <c r="B38" s="8" t="s">
        <v>80</v>
      </c>
      <c r="C38" s="5"/>
      <c r="D38" s="6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  <c r="R38" s="30"/>
      <c r="S38" s="30"/>
      <c r="T38" s="30"/>
      <c r="U38" s="2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3" customFormat="1" ht="36" customHeight="1">
      <c r="A39" s="36" t="s">
        <v>76</v>
      </c>
      <c r="B39" s="8" t="s">
        <v>116</v>
      </c>
      <c r="C39" s="5"/>
      <c r="D39" s="6">
        <f aca="true" t="shared" si="7" ref="D39:Q39">SUM(D40:D41)</f>
        <v>0</v>
      </c>
      <c r="E39" s="6">
        <f t="shared" si="7"/>
        <v>0</v>
      </c>
      <c r="F39" s="6">
        <f t="shared" si="7"/>
        <v>0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  <c r="K39" s="6">
        <f t="shared" si="7"/>
        <v>0</v>
      </c>
      <c r="L39" s="6">
        <f t="shared" si="7"/>
        <v>0</v>
      </c>
      <c r="M39" s="6">
        <f t="shared" si="7"/>
        <v>0</v>
      </c>
      <c r="N39" s="6">
        <f t="shared" si="7"/>
        <v>0</v>
      </c>
      <c r="O39" s="6">
        <f t="shared" si="7"/>
        <v>0</v>
      </c>
      <c r="P39" s="6">
        <f t="shared" si="7"/>
        <v>0</v>
      </c>
      <c r="Q39" s="6">
        <f t="shared" si="7"/>
        <v>0</v>
      </c>
      <c r="R39" s="30"/>
      <c r="S39" s="30"/>
      <c r="T39" s="30"/>
      <c r="U39" s="2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3" customFormat="1" ht="30" customHeight="1">
      <c r="A40" s="36" t="s">
        <v>102</v>
      </c>
      <c r="B40" s="8" t="s">
        <v>116</v>
      </c>
      <c r="C40" s="5"/>
      <c r="D40" s="6">
        <f>SUM(E40:F40)</f>
        <v>0</v>
      </c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  <c r="R40" s="30"/>
      <c r="S40" s="30"/>
      <c r="T40" s="30"/>
      <c r="U40" s="2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3" customFormat="1" ht="33" customHeight="1">
      <c r="A41" s="36" t="s">
        <v>117</v>
      </c>
      <c r="B41" s="8" t="s">
        <v>118</v>
      </c>
      <c r="C41" s="5"/>
      <c r="D41" s="6">
        <f>SUM(E41:F41)</f>
        <v>0</v>
      </c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  <c r="R41" s="30"/>
      <c r="S41" s="30"/>
      <c r="T41" s="30"/>
      <c r="U41" s="2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3" customFormat="1" ht="15.75">
      <c r="A42" s="36" t="s">
        <v>83</v>
      </c>
      <c r="B42" s="8" t="s">
        <v>79</v>
      </c>
      <c r="C42" s="5"/>
      <c r="D42" s="6"/>
      <c r="E42" s="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  <c r="R42" s="30"/>
      <c r="S42" s="30"/>
      <c r="T42" s="30"/>
      <c r="U42" s="2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3" customFormat="1" ht="35.25" customHeight="1">
      <c r="A43" s="37" t="s">
        <v>84</v>
      </c>
      <c r="B43" s="78" t="s">
        <v>80</v>
      </c>
      <c r="C43" s="39"/>
      <c r="D43" s="40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64"/>
      <c r="R43" s="30"/>
      <c r="S43" s="30"/>
      <c r="T43" s="30"/>
      <c r="U43" s="2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3" customFormat="1" ht="48" customHeight="1">
      <c r="A44" s="36" t="s">
        <v>120</v>
      </c>
      <c r="B44" s="8" t="s">
        <v>119</v>
      </c>
      <c r="C44" s="5"/>
      <c r="D44" s="6">
        <f aca="true" t="shared" si="8" ref="D44:Q44">SUM(D45)</f>
        <v>0</v>
      </c>
      <c r="E44" s="6">
        <f t="shared" si="8"/>
        <v>0</v>
      </c>
      <c r="F44" s="6">
        <f t="shared" si="8"/>
        <v>0</v>
      </c>
      <c r="G44" s="6">
        <f t="shared" si="8"/>
        <v>0</v>
      </c>
      <c r="H44" s="6">
        <f t="shared" si="8"/>
        <v>0</v>
      </c>
      <c r="I44" s="6">
        <f t="shared" si="8"/>
        <v>0</v>
      </c>
      <c r="J44" s="6">
        <f t="shared" si="8"/>
        <v>0</v>
      </c>
      <c r="K44" s="6">
        <f t="shared" si="8"/>
        <v>0</v>
      </c>
      <c r="L44" s="6">
        <f t="shared" si="8"/>
        <v>0</v>
      </c>
      <c r="M44" s="6">
        <f t="shared" si="8"/>
        <v>0</v>
      </c>
      <c r="N44" s="6">
        <f t="shared" si="8"/>
        <v>0</v>
      </c>
      <c r="O44" s="6">
        <f t="shared" si="8"/>
        <v>0</v>
      </c>
      <c r="P44" s="6">
        <f t="shared" si="8"/>
        <v>0</v>
      </c>
      <c r="Q44" s="6">
        <f t="shared" si="8"/>
        <v>0</v>
      </c>
      <c r="R44" s="30"/>
      <c r="S44" s="30"/>
      <c r="T44" s="30"/>
      <c r="U44" s="2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3" customFormat="1" ht="36.75" customHeight="1">
      <c r="A45" s="36" t="s">
        <v>121</v>
      </c>
      <c r="B45" s="95" t="s">
        <v>132</v>
      </c>
      <c r="C45" s="5"/>
      <c r="D45" s="6">
        <f>SUM(E45:F45)</f>
        <v>0</v>
      </c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30"/>
      <c r="S45" s="30"/>
      <c r="T45" s="30"/>
      <c r="U45" s="2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" customFormat="1" ht="29.25" customHeight="1">
      <c r="A46" s="36" t="s">
        <v>122</v>
      </c>
      <c r="B46" s="8" t="s">
        <v>79</v>
      </c>
      <c r="C46" s="5"/>
      <c r="D46" s="6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0"/>
      <c r="S46" s="30"/>
      <c r="T46" s="30"/>
      <c r="U46" s="2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" customFormat="1" ht="35.25" customHeight="1" thickBot="1">
      <c r="A47" s="37" t="s">
        <v>123</v>
      </c>
      <c r="B47" s="78" t="s">
        <v>80</v>
      </c>
      <c r="C47" s="39"/>
      <c r="D47" s="40"/>
      <c r="E47" s="40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0"/>
      <c r="S47" s="30"/>
      <c r="T47" s="30"/>
      <c r="U47" s="2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15" customFormat="1" ht="16.5" thickBot="1">
      <c r="A48" s="57"/>
      <c r="B48" s="81" t="s">
        <v>85</v>
      </c>
      <c r="C48" s="82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7"/>
      <c r="R48" s="29"/>
      <c r="S48" s="29"/>
      <c r="T48" s="29"/>
      <c r="U48" s="27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s="3" customFormat="1" ht="27" customHeight="1">
      <c r="A49" s="52" t="s">
        <v>86</v>
      </c>
      <c r="B49" s="79" t="s">
        <v>87</v>
      </c>
      <c r="C49" s="50"/>
      <c r="D49" s="55"/>
      <c r="E49" s="55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4"/>
      <c r="Q49" s="80" t="s">
        <v>88</v>
      </c>
      <c r="R49" s="31"/>
      <c r="S49" s="31"/>
      <c r="T49" s="31"/>
      <c r="U49" s="2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3" customFormat="1" ht="22.5" customHeight="1" thickBot="1">
      <c r="A50" s="37" t="s">
        <v>89</v>
      </c>
      <c r="B50" s="38" t="s">
        <v>90</v>
      </c>
      <c r="C50" s="39"/>
      <c r="D50" s="40"/>
      <c r="E50" s="4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1"/>
      <c r="Q50" s="42" t="s">
        <v>88</v>
      </c>
      <c r="R50" s="31"/>
      <c r="S50" s="31"/>
      <c r="T50" s="31"/>
      <c r="U50" s="2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3" customFormat="1" ht="28.5" customHeight="1">
      <c r="A51" s="208" t="s">
        <v>92</v>
      </c>
      <c r="B51" s="275"/>
      <c r="C51" s="275"/>
      <c r="D51" s="275"/>
      <c r="E51" s="276"/>
      <c r="F51" s="259" t="s">
        <v>1</v>
      </c>
      <c r="G51" s="235" t="s">
        <v>96</v>
      </c>
      <c r="H51" s="262"/>
      <c r="I51" s="263"/>
      <c r="J51" s="43"/>
      <c r="K51" s="44"/>
      <c r="L51" s="45"/>
      <c r="M51" s="45"/>
      <c r="N51" s="45"/>
      <c r="O51" s="45"/>
      <c r="P51" s="45"/>
      <c r="Q51" s="46"/>
      <c r="R51" s="29"/>
      <c r="S51" s="29"/>
      <c r="T51" s="29"/>
      <c r="U51" s="2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3" customFormat="1" ht="15.75" customHeight="1">
      <c r="A52" s="257" t="s">
        <v>91</v>
      </c>
      <c r="B52" s="222"/>
      <c r="C52" s="222"/>
      <c r="D52" s="222"/>
      <c r="E52" s="258"/>
      <c r="F52" s="260"/>
      <c r="G52" s="238" t="s">
        <v>97</v>
      </c>
      <c r="H52" s="264"/>
      <c r="I52" s="265"/>
      <c r="J52" s="12"/>
      <c r="K52" s="12"/>
      <c r="L52" s="5"/>
      <c r="M52" s="5"/>
      <c r="N52" s="5"/>
      <c r="O52" s="5"/>
      <c r="P52" s="5"/>
      <c r="Q52" s="7"/>
      <c r="R52" s="30"/>
      <c r="S52" s="30"/>
      <c r="T52" s="30"/>
      <c r="U52" s="2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21" s="3" customFormat="1" ht="31.5" customHeight="1">
      <c r="A53" s="257" t="s">
        <v>93</v>
      </c>
      <c r="B53" s="222"/>
      <c r="C53" s="222"/>
      <c r="D53" s="222"/>
      <c r="E53" s="258"/>
      <c r="F53" s="260"/>
      <c r="G53" s="238" t="s">
        <v>98</v>
      </c>
      <c r="H53" s="264"/>
      <c r="I53" s="265"/>
      <c r="J53" s="5"/>
      <c r="K53" s="5"/>
      <c r="L53" s="5"/>
      <c r="M53" s="5"/>
      <c r="N53" s="5"/>
      <c r="O53" s="5"/>
      <c r="P53" s="5"/>
      <c r="Q53" s="7"/>
      <c r="R53" s="30"/>
      <c r="S53" s="30"/>
      <c r="T53" s="30"/>
      <c r="U53" s="26"/>
    </row>
    <row r="54" spans="1:21" s="3" customFormat="1" ht="15.75">
      <c r="A54" s="221" t="s">
        <v>94</v>
      </c>
      <c r="B54" s="222"/>
      <c r="C54" s="222"/>
      <c r="D54" s="222"/>
      <c r="E54" s="258"/>
      <c r="F54" s="260"/>
      <c r="G54" s="226" t="s">
        <v>99</v>
      </c>
      <c r="H54" s="279"/>
      <c r="I54" s="280"/>
      <c r="J54" s="5"/>
      <c r="K54" s="5"/>
      <c r="L54" s="5"/>
      <c r="M54" s="5"/>
      <c r="N54" s="5"/>
      <c r="O54" s="5"/>
      <c r="P54" s="5"/>
      <c r="Q54" s="7"/>
      <c r="R54" s="30"/>
      <c r="S54" s="30"/>
      <c r="T54" s="30"/>
      <c r="U54" s="26"/>
    </row>
    <row r="55" spans="1:21" s="3" customFormat="1" ht="16.5" thickBot="1">
      <c r="A55" s="268" t="s">
        <v>95</v>
      </c>
      <c r="B55" s="269"/>
      <c r="C55" s="269"/>
      <c r="D55" s="269"/>
      <c r="E55" s="270"/>
      <c r="F55" s="261"/>
      <c r="G55" s="229" t="s">
        <v>103</v>
      </c>
      <c r="H55" s="277"/>
      <c r="I55" s="278"/>
      <c r="J55" s="11"/>
      <c r="K55" s="11"/>
      <c r="L55" s="11"/>
      <c r="M55" s="11"/>
      <c r="N55" s="11"/>
      <c r="O55" s="11"/>
      <c r="P55" s="11"/>
      <c r="Q55" s="9"/>
      <c r="R55" s="30"/>
      <c r="S55" s="30"/>
      <c r="T55" s="30"/>
      <c r="U55" s="26"/>
    </row>
    <row r="56" spans="18:21" ht="12.75">
      <c r="R56" s="28"/>
      <c r="S56" s="28"/>
      <c r="T56" s="28"/>
      <c r="U56" s="28"/>
    </row>
    <row r="57" spans="18:21" ht="12.75">
      <c r="R57" s="28"/>
      <c r="S57" s="28"/>
      <c r="T57" s="28"/>
      <c r="U57" s="28"/>
    </row>
    <row r="58" spans="18:21" ht="12.75">
      <c r="R58" s="28"/>
      <c r="S58" s="28"/>
      <c r="T58" s="28"/>
      <c r="U58" s="28"/>
    </row>
    <row r="59" spans="18:21" ht="12.75">
      <c r="R59" s="28"/>
      <c r="S59" s="28"/>
      <c r="T59" s="28"/>
      <c r="U59" s="28"/>
    </row>
    <row r="60" spans="18:21" ht="12.75">
      <c r="R60" s="28"/>
      <c r="S60" s="28"/>
      <c r="T60" s="28"/>
      <c r="U60" s="28"/>
    </row>
    <row r="61" spans="18:21" ht="12.75">
      <c r="R61" s="28"/>
      <c r="S61" s="28"/>
      <c r="T61" s="28"/>
      <c r="U61" s="28"/>
    </row>
    <row r="62" spans="18:21" ht="12.75">
      <c r="R62" s="28"/>
      <c r="S62" s="28"/>
      <c r="T62" s="28"/>
      <c r="U62" s="28"/>
    </row>
    <row r="63" spans="18:21" ht="12.75">
      <c r="R63" s="28"/>
      <c r="S63" s="28"/>
      <c r="T63" s="28"/>
      <c r="U63" s="28"/>
    </row>
    <row r="64" spans="18:21" ht="12.75">
      <c r="R64" s="28"/>
      <c r="S64" s="28"/>
      <c r="T64" s="28"/>
      <c r="U64" s="28"/>
    </row>
    <row r="65" spans="18:21" ht="12.75">
      <c r="R65" s="28"/>
      <c r="S65" s="28"/>
      <c r="T65" s="28"/>
      <c r="U65" s="28"/>
    </row>
    <row r="66" spans="18:21" ht="12.75">
      <c r="R66" s="28"/>
      <c r="S66" s="28"/>
      <c r="T66" s="28"/>
      <c r="U66" s="28"/>
    </row>
    <row r="67" spans="18:21" ht="12.75">
      <c r="R67" s="28"/>
      <c r="S67" s="28"/>
      <c r="T67" s="28"/>
      <c r="U67" s="28"/>
    </row>
    <row r="68" spans="18:21" ht="12.75">
      <c r="R68" s="28"/>
      <c r="S68" s="28"/>
      <c r="T68" s="28"/>
      <c r="U68" s="28"/>
    </row>
    <row r="69" spans="18:21" ht="12.75">
      <c r="R69" s="28"/>
      <c r="S69" s="28"/>
      <c r="T69" s="28"/>
      <c r="U69" s="28"/>
    </row>
  </sheetData>
  <sheetProtection/>
  <mergeCells count="34">
    <mergeCell ref="A1:Q1"/>
    <mergeCell ref="J3:K3"/>
    <mergeCell ref="L3:M3"/>
    <mergeCell ref="L4:L5"/>
    <mergeCell ref="M4:M5"/>
    <mergeCell ref="P4:P5"/>
    <mergeCell ref="N3:O3"/>
    <mergeCell ref="D2:I2"/>
    <mergeCell ref="J4:J5"/>
    <mergeCell ref="J2:Q2"/>
    <mergeCell ref="Q4:Q5"/>
    <mergeCell ref="K4:K5"/>
    <mergeCell ref="O4:O5"/>
    <mergeCell ref="C2:C5"/>
    <mergeCell ref="A2:A5"/>
    <mergeCell ref="D3:D5"/>
    <mergeCell ref="G4:I4"/>
    <mergeCell ref="F3:I3"/>
    <mergeCell ref="F4:F5"/>
    <mergeCell ref="A51:E51"/>
    <mergeCell ref="G55:I55"/>
    <mergeCell ref="G54:I54"/>
    <mergeCell ref="G52:I52"/>
    <mergeCell ref="A52:E52"/>
    <mergeCell ref="N4:N5"/>
    <mergeCell ref="P3:Q3"/>
    <mergeCell ref="A53:E53"/>
    <mergeCell ref="F51:F55"/>
    <mergeCell ref="A54:E54"/>
    <mergeCell ref="G51:I51"/>
    <mergeCell ref="G53:I53"/>
    <mergeCell ref="B2:B5"/>
    <mergeCell ref="A55:E55"/>
    <mergeCell ref="E3:E5"/>
  </mergeCells>
  <printOptions horizontalCentered="1" verticalCentered="1"/>
  <pageMargins left="0.75" right="0.3937007874015748" top="0.3937007874015748" bottom="0.3937007874015748" header="0.5118110236220472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ST01</dc:creator>
  <cp:keywords/>
  <dc:description/>
  <cp:lastModifiedBy>Мершина Наталья Юрьевна</cp:lastModifiedBy>
  <cp:lastPrinted>2018-07-06T12:48:29Z</cp:lastPrinted>
  <dcterms:created xsi:type="dcterms:W3CDTF">1997-11-25T07:18:51Z</dcterms:created>
  <dcterms:modified xsi:type="dcterms:W3CDTF">2019-01-28T12:56:05Z</dcterms:modified>
  <cp:category/>
  <cp:version/>
  <cp:contentType/>
  <cp:contentStatus/>
</cp:coreProperties>
</file>